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66925"/>
  <mc:AlternateContent xmlns:mc="http://schemas.openxmlformats.org/markup-compatibility/2006">
    <mc:Choice Requires="x15">
      <x15ac:absPath xmlns:x15ac="http://schemas.microsoft.com/office/spreadsheetml/2010/11/ac" url="C:\Users\honbu12\Desktop\HP更新用\"/>
    </mc:Choice>
  </mc:AlternateContent>
  <xr:revisionPtr revIDLastSave="0" documentId="8_{DE3A37E6-4387-47DC-B233-3ABFC5E91913}" xr6:coauthVersionLast="47" xr6:coauthVersionMax="47" xr10:uidLastSave="{00000000-0000-0000-0000-000000000000}"/>
  <bookViews>
    <workbookView xWindow="-120" yWindow="-120" windowWidth="19440" windowHeight="14880" firstSheet="2" activeTab="3" xr2:uid="{BB4512AA-A078-4F0C-969A-B291680A67EA}"/>
  </bookViews>
  <sheets>
    <sheet name="入力画面" sheetId="6" r:id="rId1"/>
    <sheet name="追加画面" sheetId="8" r:id="rId2"/>
    <sheet name="登録票(団体用)原本" sheetId="1" r:id="rId3"/>
    <sheet name="登録票(団体用)記入例" sheetId="3" r:id="rId4"/>
    <sheet name="団体紹介(HP用)記入例）" sheetId="4" r:id="rId5"/>
    <sheet name="団体紹介(HP用)"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0" i="5" l="1"/>
  <c r="C19" i="5"/>
  <c r="C15" i="5"/>
  <c r="C17" i="5"/>
  <c r="D34" i="5"/>
  <c r="B60" i="1"/>
  <c r="B29" i="5"/>
  <c r="B27" i="5"/>
  <c r="J26" i="5"/>
  <c r="F26" i="5"/>
  <c r="C26" i="5"/>
  <c r="C20" i="1"/>
  <c r="E23" i="5"/>
  <c r="M25" i="5"/>
  <c r="E25" i="5"/>
  <c r="E14" i="1"/>
  <c r="E12" i="1"/>
  <c r="L22" i="5"/>
  <c r="H11" i="1"/>
  <c r="E22" i="5"/>
  <c r="E10" i="1"/>
  <c r="B10" i="5"/>
  <c r="D56" i="1"/>
  <c r="B46" i="1"/>
  <c r="B7" i="5"/>
  <c r="B40" i="1"/>
  <c r="M14" i="1" l="1"/>
  <c r="B21" i="1" l="1"/>
  <c r="K20" i="1"/>
  <c r="D67" i="1"/>
  <c r="D66" i="1"/>
  <c r="D65" i="1"/>
  <c r="D64" i="1"/>
  <c r="D58" i="1"/>
  <c r="D55" i="1"/>
  <c r="D53" i="1"/>
  <c r="B15" i="1"/>
  <c r="L15" i="1"/>
  <c r="G20" i="1"/>
  <c r="M19" i="1"/>
  <c r="E19" i="1"/>
  <c r="E17" i="1"/>
  <c r="H16" i="1"/>
  <c r="F16" i="1"/>
  <c r="L9" i="1" l="1"/>
  <c r="F11" i="1" l="1"/>
  <c r="I8" i="1"/>
  <c r="E9" i="1"/>
  <c r="B8" i="1"/>
  <c r="B5" i="1"/>
  <c r="B4" i="1"/>
  <c r="E77" i="8" l="1"/>
  <c r="G77" i="8" s="1"/>
  <c r="E76" i="8"/>
  <c r="G76" i="8" s="1"/>
  <c r="E75" i="8"/>
  <c r="G75" i="8" s="1"/>
  <c r="E74" i="8"/>
  <c r="G74" i="8" s="1"/>
  <c r="E73" i="8"/>
  <c r="G73" i="8" s="1"/>
  <c r="E72" i="8"/>
  <c r="G72" i="8" s="1"/>
  <c r="E71" i="8"/>
  <c r="G71" i="8" s="1"/>
  <c r="E70" i="8"/>
  <c r="G70" i="8" s="1"/>
  <c r="E69" i="8"/>
  <c r="G69" i="8" s="1"/>
  <c r="E68" i="8"/>
  <c r="G68" i="8" s="1"/>
  <c r="E67" i="8"/>
  <c r="G67" i="8" s="1"/>
  <c r="E66" i="8"/>
  <c r="G66" i="8" s="1"/>
  <c r="E65" i="8"/>
  <c r="G65" i="8" s="1"/>
  <c r="E64" i="8"/>
  <c r="G64" i="8" s="1"/>
  <c r="E63" i="8"/>
  <c r="G63" i="8" s="1"/>
  <c r="E62" i="8"/>
  <c r="G62" i="8" s="1"/>
  <c r="E61" i="8"/>
  <c r="G61" i="8" s="1"/>
  <c r="E60" i="8"/>
  <c r="G60" i="8" s="1"/>
  <c r="E59" i="8"/>
  <c r="G59" i="8" s="1"/>
  <c r="E58" i="8"/>
  <c r="G58" i="8" s="1"/>
  <c r="E57" i="8"/>
  <c r="G57" i="8" s="1"/>
  <c r="E56" i="8"/>
  <c r="G56" i="8" s="1"/>
  <c r="E55" i="8"/>
  <c r="G55" i="8" s="1"/>
  <c r="E54" i="8"/>
  <c r="G54" i="8" s="1"/>
  <c r="E53" i="8"/>
  <c r="G53" i="8" s="1"/>
  <c r="E52" i="8"/>
  <c r="G52" i="8" s="1"/>
  <c r="E51" i="8"/>
  <c r="G51" i="8" s="1"/>
  <c r="E50" i="8"/>
  <c r="G50" i="8" s="1"/>
  <c r="E49" i="8"/>
  <c r="G49" i="8" s="1"/>
  <c r="E48" i="8"/>
  <c r="G48" i="8" s="1"/>
  <c r="E47" i="8"/>
  <c r="G47" i="8" s="1"/>
  <c r="E46" i="8"/>
  <c r="G46" i="8" s="1"/>
  <c r="E45" i="8"/>
  <c r="G45" i="8" s="1"/>
  <c r="E44" i="8"/>
  <c r="G44" i="8" s="1"/>
  <c r="E43" i="8"/>
  <c r="G43" i="8" s="1"/>
  <c r="E42" i="8"/>
  <c r="G42" i="8" s="1"/>
  <c r="E41" i="8"/>
  <c r="G41" i="8" s="1"/>
  <c r="E40" i="8"/>
  <c r="G40" i="8" s="1"/>
  <c r="E39" i="8"/>
  <c r="G39" i="8" s="1"/>
  <c r="E38" i="8"/>
  <c r="G38" i="8" s="1"/>
  <c r="E37" i="8"/>
  <c r="G37" i="8" s="1"/>
  <c r="E36" i="8"/>
  <c r="G36" i="8" s="1"/>
  <c r="E35" i="8"/>
  <c r="G35" i="8" s="1"/>
  <c r="E34" i="8"/>
  <c r="G34" i="8" s="1"/>
  <c r="E33" i="8"/>
  <c r="G33" i="8" s="1"/>
  <c r="E32" i="8"/>
  <c r="G32" i="8" s="1"/>
  <c r="E31" i="8"/>
  <c r="G31" i="8" s="1"/>
  <c r="E30" i="8"/>
  <c r="G30" i="8" s="1"/>
  <c r="E29" i="8"/>
  <c r="G29" i="8" s="1"/>
  <c r="E28" i="8"/>
  <c r="G28" i="8" s="1"/>
  <c r="E27" i="8"/>
  <c r="G27" i="8" s="1"/>
  <c r="E26" i="8"/>
  <c r="G26" i="8" s="1"/>
  <c r="E25" i="8"/>
  <c r="G25" i="8" s="1"/>
  <c r="E24" i="8"/>
  <c r="G24" i="8" s="1"/>
  <c r="E23" i="8"/>
  <c r="G23" i="8" s="1"/>
  <c r="E22" i="8"/>
  <c r="G22" i="8" s="1"/>
  <c r="E21" i="8"/>
  <c r="G21" i="8" s="1"/>
  <c r="E20" i="8"/>
  <c r="G20" i="8" s="1"/>
  <c r="E19" i="8"/>
  <c r="G19" i="8" s="1"/>
  <c r="E18" i="8"/>
  <c r="G18" i="8" s="1"/>
  <c r="E17" i="8"/>
  <c r="G17" i="8" s="1"/>
  <c r="E16" i="8"/>
  <c r="G16" i="8" s="1"/>
  <c r="E15" i="8"/>
  <c r="G15" i="8" s="1"/>
  <c r="E14" i="8"/>
  <c r="G14" i="8" s="1"/>
  <c r="E13" i="8"/>
  <c r="G13" i="8" s="1"/>
  <c r="E12" i="8"/>
  <c r="G12" i="8" s="1"/>
  <c r="E11" i="8"/>
  <c r="G11" i="8" s="1"/>
  <c r="E10" i="8"/>
  <c r="G10" i="8" s="1"/>
  <c r="E9" i="8"/>
  <c r="G9" i="8" s="1"/>
  <c r="E8" i="8"/>
  <c r="G8" i="8" s="1"/>
  <c r="E7" i="8"/>
  <c r="G7" i="8" s="1"/>
  <c r="E6" i="8"/>
  <c r="G6" i="8" s="1"/>
  <c r="E5" i="8"/>
  <c r="G5" i="8" s="1"/>
  <c r="E4" i="8"/>
  <c r="G4" i="8" s="1"/>
  <c r="E3" i="8"/>
  <c r="G3" i="8" s="1"/>
  <c r="E2" i="8"/>
  <c r="G2" i="8" s="1"/>
  <c r="G6" i="5" l="1"/>
  <c r="B6" i="5"/>
  <c r="B4" i="5"/>
  <c r="B5" i="5"/>
</calcChain>
</file>

<file path=xl/sharedStrings.xml><?xml version="1.0" encoding="utf-8"?>
<sst xmlns="http://schemas.openxmlformats.org/spreadsheetml/2006/main" count="1691" uniqueCount="1219">
  <si>
    <t>No.　　　　　</t>
    <phoneticPr fontId="2"/>
  </si>
  <si>
    <t>ふりがな</t>
    <phoneticPr fontId="2"/>
  </si>
  <si>
    <t>グループ名</t>
    <rPh sb="4" eb="5">
      <t>メイ</t>
    </rPh>
    <phoneticPr fontId="2"/>
  </si>
  <si>
    <t>代表者連絡先</t>
    <rPh sb="0" eb="3">
      <t>ダイヒョウシャ</t>
    </rPh>
    <rPh sb="3" eb="6">
      <t>レンラクサキ</t>
    </rPh>
    <phoneticPr fontId="2"/>
  </si>
  <si>
    <t>発足(活動開始)
年月日</t>
    <rPh sb="0" eb="2">
      <t>ホッソク</t>
    </rPh>
    <rPh sb="3" eb="5">
      <t>カツドウ</t>
    </rPh>
    <rPh sb="5" eb="7">
      <t>カイシ</t>
    </rPh>
    <rPh sb="9" eb="12">
      <t>ネンガッピ</t>
    </rPh>
    <phoneticPr fontId="2"/>
  </si>
  <si>
    <t>会員数</t>
    <rPh sb="0" eb="2">
      <t>カイイン</t>
    </rPh>
    <rPh sb="2" eb="3">
      <t>スウ</t>
    </rPh>
    <phoneticPr fontId="2"/>
  </si>
  <si>
    <t>会の目的</t>
    <rPh sb="0" eb="1">
      <t>カイ</t>
    </rPh>
    <rPh sb="2" eb="4">
      <t>モクテキ</t>
    </rPh>
    <phoneticPr fontId="2"/>
  </si>
  <si>
    <t>活動分野</t>
    <rPh sb="0" eb="2">
      <t>カツドウ</t>
    </rPh>
    <rPh sb="2" eb="4">
      <t>ブンヤ</t>
    </rPh>
    <phoneticPr fontId="2"/>
  </si>
  <si>
    <t>相談・交流</t>
  </si>
  <si>
    <t>給食・配食</t>
  </si>
  <si>
    <t>移送（運転）</t>
  </si>
  <si>
    <t>ガイドヘルプ</t>
  </si>
  <si>
    <t>在宅介護</t>
  </si>
  <si>
    <t>手話・要約筆記</t>
  </si>
  <si>
    <t>点字･点訳･朗読等</t>
  </si>
  <si>
    <t>収集・募金</t>
  </si>
  <si>
    <t>子育て支援</t>
  </si>
  <si>
    <t>保健・医療の推進</t>
  </si>
  <si>
    <t>社会教育の推進</t>
  </si>
  <si>
    <t>まちづくりの推進</t>
  </si>
  <si>
    <t>文化･芸術･スポーツの振興</t>
  </si>
  <si>
    <t>環境の保全</t>
  </si>
  <si>
    <t>地域安全活動</t>
  </si>
  <si>
    <t>人権擁護・平和推進</t>
  </si>
  <si>
    <t>国際協力</t>
  </si>
  <si>
    <t>市民活動支援</t>
  </si>
  <si>
    <t>傾聴</t>
  </si>
  <si>
    <t>障害者（児）支援</t>
  </si>
  <si>
    <t>高齢者支援</t>
  </si>
  <si>
    <t>防災・災害支援活動</t>
  </si>
  <si>
    <t>男女共同参画推進</t>
  </si>
  <si>
    <t>児童の健全育成</t>
  </si>
  <si>
    <t>(主な活動分野に◎)</t>
    <rPh sb="1" eb="2">
      <t>オモ</t>
    </rPh>
    <rPh sb="3" eb="5">
      <t>カツドウ</t>
    </rPh>
    <rPh sb="5" eb="7">
      <t>ブンヤ</t>
    </rPh>
    <phoneticPr fontId="2"/>
  </si>
  <si>
    <t>他の活動分野に〇</t>
    <rPh sb="0" eb="1">
      <t>タ</t>
    </rPh>
    <rPh sb="2" eb="4">
      <t>カツドウ</t>
    </rPh>
    <rPh sb="4" eb="6">
      <t>ブンヤ</t>
    </rPh>
    <phoneticPr fontId="2"/>
  </si>
  <si>
    <t>数字に印をつけてください。）</t>
    <rPh sb="0" eb="2">
      <t>スウジ</t>
    </rPh>
    <rPh sb="3" eb="4">
      <t>シルシ</t>
    </rPh>
    <phoneticPr fontId="2"/>
  </si>
  <si>
    <t>(　　　)　</t>
  </si>
  <si>
    <t>事務取扱者連絡先
(ボランティアセンターとの
連絡担当者)</t>
    <rPh sb="0" eb="2">
      <t>ジム</t>
    </rPh>
    <rPh sb="2" eb="4">
      <t>トリアツカイ</t>
    </rPh>
    <rPh sb="4" eb="5">
      <t>シャ</t>
    </rPh>
    <rPh sb="5" eb="8">
      <t>レンラクサキ</t>
    </rPh>
    <rPh sb="23" eb="25">
      <t>レンラク</t>
    </rPh>
    <rPh sb="25" eb="28">
      <t>タントウシャ</t>
    </rPh>
    <phoneticPr fontId="2"/>
  </si>
  <si>
    <t>ボランティア連絡協議会への加入
(〇をつけてください)</t>
    <rPh sb="6" eb="11">
      <t>レンラクキョウギカイ</t>
    </rPh>
    <rPh sb="13" eb="15">
      <t>カニュウ</t>
    </rPh>
    <phoneticPr fontId="2"/>
  </si>
  <si>
    <t>会費</t>
    <rPh sb="0" eb="2">
      <t>カイヒ</t>
    </rPh>
    <phoneticPr fontId="2"/>
  </si>
  <si>
    <r>
      <t>住所</t>
    </r>
    <r>
      <rPr>
        <sz val="8"/>
        <color theme="1"/>
        <rFont val="ＭＳ Ｐ明朝"/>
        <family val="1"/>
        <charset val="128"/>
      </rPr>
      <t>（公開・非公開）</t>
    </r>
    <rPh sb="0" eb="2">
      <t>ジュウショ</t>
    </rPh>
    <phoneticPr fontId="2"/>
  </si>
  <si>
    <t>〒</t>
    <phoneticPr fontId="2"/>
  </si>
  <si>
    <t>活動内容</t>
    <rPh sb="0" eb="2">
      <t>カツドウ</t>
    </rPh>
    <rPh sb="2" eb="4">
      <t>ナイヨウ</t>
    </rPh>
    <phoneticPr fontId="2"/>
  </si>
  <si>
    <t>定例会について</t>
    <rPh sb="0" eb="3">
      <t>テイレイカイ</t>
    </rPh>
    <phoneticPr fontId="2"/>
  </si>
  <si>
    <t>　　あらかじめご了承ください。</t>
    <phoneticPr fontId="2"/>
  </si>
  <si>
    <t>※2　代表者の生年月日を公表することはございませんが、事務手続き上必要となる場合があるためご記入ください。</t>
    <rPh sb="3" eb="6">
      <t>ダイヒョウシャ</t>
    </rPh>
    <rPh sb="7" eb="9">
      <t>セイネン</t>
    </rPh>
    <rPh sb="9" eb="11">
      <t>ガッピ</t>
    </rPh>
    <rPh sb="12" eb="14">
      <t>コウヒョウ</t>
    </rPh>
    <rPh sb="27" eb="29">
      <t>ジム</t>
    </rPh>
    <rPh sb="29" eb="31">
      <t>テツヅ</t>
    </rPh>
    <rPh sb="32" eb="33">
      <t>ジョウ</t>
    </rPh>
    <rPh sb="33" eb="35">
      <t>ヒツヨウ</t>
    </rPh>
    <rPh sb="38" eb="40">
      <t>バアイ</t>
    </rPh>
    <rPh sb="46" eb="48">
      <t>キニュウ</t>
    </rPh>
    <phoneticPr fontId="2"/>
  </si>
  <si>
    <t>主な活動場所</t>
    <rPh sb="0" eb="1">
      <t>オモ</t>
    </rPh>
    <rPh sb="2" eb="4">
      <t>カツドウ</t>
    </rPh>
    <rPh sb="4" eb="6">
      <t>バショ</t>
    </rPh>
    <phoneticPr fontId="2"/>
  </si>
  <si>
    <t>午後</t>
    <rPh sb="0" eb="2">
      <t>ゴゴ</t>
    </rPh>
    <phoneticPr fontId="2"/>
  </si>
  <si>
    <t>　　：　　～　　：　　</t>
    <phoneticPr fontId="2"/>
  </si>
  <si>
    <t>場所：</t>
    <rPh sb="0" eb="2">
      <t>バショ</t>
    </rPh>
    <phoneticPr fontId="2"/>
  </si>
  <si>
    <r>
      <t xml:space="preserve">氏名
</t>
    </r>
    <r>
      <rPr>
        <sz val="8"/>
        <color theme="1"/>
        <rFont val="ＭＳ Ｐ明朝"/>
        <family val="1"/>
        <charset val="128"/>
      </rPr>
      <t>（公開・非公開）（※1）</t>
    </r>
    <rPh sb="0" eb="2">
      <t>シメイ</t>
    </rPh>
    <phoneticPr fontId="2"/>
  </si>
  <si>
    <r>
      <t xml:space="preserve">電話番号
</t>
    </r>
    <r>
      <rPr>
        <sz val="8"/>
        <color theme="1"/>
        <rFont val="ＭＳ Ｐ明朝"/>
        <family val="1"/>
        <charset val="128"/>
      </rPr>
      <t>（公開・非公開）</t>
    </r>
    <rPh sb="0" eb="2">
      <t>デンワ</t>
    </rPh>
    <rPh sb="2" eb="4">
      <t>バンゴウ</t>
    </rPh>
    <phoneticPr fontId="2"/>
  </si>
  <si>
    <r>
      <t xml:space="preserve">FAX
</t>
    </r>
    <r>
      <rPr>
        <sz val="8"/>
        <color theme="1"/>
        <rFont val="ＭＳ Ｐ明朝"/>
        <family val="1"/>
        <charset val="128"/>
      </rPr>
      <t>（公開・非公開）</t>
    </r>
    <phoneticPr fontId="2"/>
  </si>
  <si>
    <t>・</t>
    <phoneticPr fontId="2"/>
  </si>
  <si>
    <t>はい</t>
    <phoneticPr fontId="2"/>
  </si>
  <si>
    <t>いいえ</t>
    <phoneticPr fontId="2"/>
  </si>
  <si>
    <t>Facebook</t>
    <phoneticPr fontId="2"/>
  </si>
  <si>
    <t>HP</t>
    <phoneticPr fontId="2"/>
  </si>
  <si>
    <t>ブログ</t>
    <phoneticPr fontId="2"/>
  </si>
  <si>
    <t>twitter</t>
    <phoneticPr fontId="2"/>
  </si>
  <si>
    <t>ネット媒体について
あればご記入ください。</t>
    <rPh sb="3" eb="5">
      <t>バイタイ</t>
    </rPh>
    <rPh sb="15" eb="17">
      <t>キニュウ</t>
    </rPh>
    <phoneticPr fontId="2"/>
  </si>
  <si>
    <t>□代表者と同じ</t>
    <rPh sb="1" eb="4">
      <t>ダイヒョウシャ</t>
    </rPh>
    <rPh sb="5" eb="6">
      <t>オナ</t>
    </rPh>
    <phoneticPr fontId="2"/>
  </si>
  <si>
    <t>確認欄
〇をつけてください。</t>
    <rPh sb="0" eb="2">
      <t>カクニン</t>
    </rPh>
    <rPh sb="2" eb="3">
      <t>ラン</t>
    </rPh>
    <phoneticPr fontId="2"/>
  </si>
  <si>
    <t>午前</t>
    <rPh sb="0" eb="2">
      <t>ゴゼン</t>
    </rPh>
    <phoneticPr fontId="2"/>
  </si>
  <si>
    <t>ボランティア保険の加入</t>
    <rPh sb="6" eb="8">
      <t>ホケン</t>
    </rPh>
    <rPh sb="9" eb="11">
      <t>カニュウ</t>
    </rPh>
    <phoneticPr fontId="2"/>
  </si>
  <si>
    <t>〇団体の会員を募集していますか。</t>
    <rPh sb="1" eb="3">
      <t>ダンタイ</t>
    </rPh>
    <rPh sb="4" eb="6">
      <t>カイイン</t>
    </rPh>
    <rPh sb="7" eb="9">
      <t>ボシュウ</t>
    </rPh>
    <phoneticPr fontId="2"/>
  </si>
  <si>
    <t>　　⇒</t>
    <phoneticPr fontId="2"/>
  </si>
  <si>
    <t>　　⇒</t>
    <phoneticPr fontId="2"/>
  </si>
  <si>
    <t>添付するもの
(チェック)</t>
    <rPh sb="0" eb="2">
      <t>テンプ</t>
    </rPh>
    <phoneticPr fontId="2"/>
  </si>
  <si>
    <t>※3　福祉だよりやHP上に掲載します。文字数を守ってPRをご記入ください。</t>
    <rPh sb="3" eb="5">
      <t>フクシ</t>
    </rPh>
    <rPh sb="11" eb="12">
      <t>ジョウ</t>
    </rPh>
    <rPh sb="13" eb="15">
      <t>ケイサイ</t>
    </rPh>
    <rPh sb="19" eb="22">
      <t>モジスウ</t>
    </rPh>
    <rPh sb="23" eb="24">
      <t>マモ</t>
    </rPh>
    <rPh sb="30" eb="32">
      <t>キニュウ</t>
    </rPh>
    <phoneticPr fontId="2"/>
  </si>
  <si>
    <t>加入</t>
    <rPh sb="0" eb="2">
      <t>カニュウ</t>
    </rPh>
    <phoneticPr fontId="2"/>
  </si>
  <si>
    <t>加入しない</t>
    <rPh sb="0" eb="2">
      <t>カニュウ</t>
    </rPh>
    <phoneticPr fontId="2"/>
  </si>
  <si>
    <t>(理由　　　　　　　　　　　　　)</t>
    <rPh sb="1" eb="3">
      <t>リユウ</t>
    </rPh>
    <phoneticPr fontId="2"/>
  </si>
  <si>
    <t>ロッカーNO. (事務局記入欄)</t>
    <rPh sb="9" eb="12">
      <t>ジムキョク</t>
    </rPh>
    <rPh sb="12" eb="14">
      <t>キニュウ</t>
    </rPh>
    <rPh sb="14" eb="15">
      <t>ラン</t>
    </rPh>
    <phoneticPr fontId="2"/>
  </si>
  <si>
    <t>〇研修会、講座、イベント等、ボランティアセンターからのお知らせを送付してもよろしいですか。</t>
    <rPh sb="1" eb="4">
      <t>ケンシュウカイ</t>
    </rPh>
    <rPh sb="5" eb="7">
      <t>コウザ</t>
    </rPh>
    <rPh sb="12" eb="13">
      <t>トウ</t>
    </rPh>
    <rPh sb="28" eb="29">
      <t>シ</t>
    </rPh>
    <rPh sb="32" eb="34">
      <t>ソウフ</t>
    </rPh>
    <phoneticPr fontId="2"/>
  </si>
  <si>
    <t xml:space="preserve">  　　年　　月　　日記入</t>
    <rPh sb="4" eb="5">
      <t>ネン</t>
    </rPh>
    <rPh sb="7" eb="8">
      <t>ツキ</t>
    </rPh>
    <rPh sb="10" eb="11">
      <t>ニチ</t>
    </rPh>
    <rPh sb="11" eb="13">
      <t>キニュウ</t>
    </rPh>
    <phoneticPr fontId="2"/>
  </si>
  <si>
    <t>〇ボランティアルームロッカーの使用を希望しますか。</t>
    <rPh sb="15" eb="17">
      <t>シヨウ</t>
    </rPh>
    <rPh sb="18" eb="20">
      <t>キボウ</t>
    </rPh>
    <phoneticPr fontId="2"/>
  </si>
  <si>
    <t>□会則</t>
    <rPh sb="1" eb="3">
      <t>カイソク</t>
    </rPh>
    <phoneticPr fontId="2"/>
  </si>
  <si>
    <t>□会員名簿(様式2)</t>
    <rPh sb="1" eb="3">
      <t>カイイン</t>
    </rPh>
    <rPh sb="3" eb="5">
      <t>メイボ</t>
    </rPh>
    <rPh sb="6" eb="8">
      <t>ヨウシキ</t>
    </rPh>
    <phoneticPr fontId="2"/>
  </si>
  <si>
    <t>□ボランティア活動事業計画書(様式3)</t>
    <rPh sb="7" eb="9">
      <t>カツドウ</t>
    </rPh>
    <rPh sb="9" eb="11">
      <t>ジギョウ</t>
    </rPh>
    <rPh sb="11" eb="13">
      <t>ケイカク</t>
    </rPh>
    <rPh sb="13" eb="14">
      <t>ショ</t>
    </rPh>
    <rPh sb="15" eb="17">
      <t>ヨウシキ</t>
    </rPh>
    <phoneticPr fontId="2"/>
  </si>
  <si>
    <r>
      <t>活動PR</t>
    </r>
    <r>
      <rPr>
        <sz val="8"/>
        <color theme="1"/>
        <rFont val="ＭＳ Ｐ明朝"/>
        <family val="1"/>
        <charset val="128"/>
      </rPr>
      <t>(※3)</t>
    </r>
    <r>
      <rPr>
        <sz val="11"/>
        <color theme="1"/>
        <rFont val="ＭＳ Ｐ明朝"/>
        <family val="1"/>
        <charset val="128"/>
      </rPr>
      <t xml:space="preserve">
(30文字以内)</t>
    </r>
    <rPh sb="0" eb="2">
      <t>カツドウ</t>
    </rPh>
    <rPh sb="12" eb="14">
      <t>モジ</t>
    </rPh>
    <rPh sb="14" eb="16">
      <t>イナイ</t>
    </rPh>
    <phoneticPr fontId="2"/>
  </si>
  <si>
    <r>
      <t xml:space="preserve">  　　</t>
    </r>
    <r>
      <rPr>
        <sz val="11"/>
        <color rgb="FFFF0000"/>
        <rFont val="ＭＳ Ｐ明朝"/>
        <family val="1"/>
        <charset val="128"/>
      </rPr>
      <t>2019</t>
    </r>
    <r>
      <rPr>
        <sz val="11"/>
        <color theme="1"/>
        <rFont val="ＭＳ Ｐ明朝"/>
        <family val="1"/>
        <charset val="128"/>
      </rPr>
      <t>年　</t>
    </r>
    <r>
      <rPr>
        <sz val="11"/>
        <color rgb="FFFF0000"/>
        <rFont val="ＭＳ Ｐ明朝"/>
        <family val="1"/>
        <charset val="128"/>
      </rPr>
      <t>3</t>
    </r>
    <r>
      <rPr>
        <sz val="11"/>
        <color theme="1"/>
        <rFont val="ＭＳ Ｐ明朝"/>
        <family val="1"/>
        <charset val="128"/>
      </rPr>
      <t>月　</t>
    </r>
    <r>
      <rPr>
        <sz val="11"/>
        <color rgb="FFFF0000"/>
        <rFont val="ＭＳ Ｐ明朝"/>
        <family val="1"/>
        <charset val="128"/>
      </rPr>
      <t>1</t>
    </r>
    <r>
      <rPr>
        <sz val="11"/>
        <color theme="1"/>
        <rFont val="ＭＳ Ｐ明朝"/>
        <family val="1"/>
        <charset val="128"/>
      </rPr>
      <t>日記入</t>
    </r>
    <rPh sb="8" eb="9">
      <t>ネン</t>
    </rPh>
    <rPh sb="11" eb="12">
      <t>ツキ</t>
    </rPh>
    <rPh sb="14" eb="15">
      <t>ニチ</t>
    </rPh>
    <rPh sb="15" eb="17">
      <t>キニュウ</t>
    </rPh>
    <phoneticPr fontId="2"/>
  </si>
  <si>
    <t>日進太郎</t>
    <rPh sb="0" eb="2">
      <t>ニッシン</t>
    </rPh>
    <rPh sb="2" eb="4">
      <t>タロウ</t>
    </rPh>
    <phoneticPr fontId="2"/>
  </si>
  <si>
    <t>五色園　花子</t>
    <rPh sb="0" eb="3">
      <t>ゴシキエン</t>
    </rPh>
    <rPh sb="4" eb="6">
      <t>ハナコ</t>
    </rPh>
    <phoneticPr fontId="2"/>
  </si>
  <si>
    <t>〒470-0136　日進市竹の山4-301</t>
    <rPh sb="10" eb="13">
      <t>ニッシンシ</t>
    </rPh>
    <rPh sb="13" eb="14">
      <t>タケ</t>
    </rPh>
    <rPh sb="15" eb="16">
      <t>ヤマ</t>
    </rPh>
    <phoneticPr fontId="2"/>
  </si>
  <si>
    <t>0561(73)4885</t>
    <phoneticPr fontId="2"/>
  </si>
  <si>
    <t>0561(72)0857</t>
    <phoneticPr fontId="2"/>
  </si>
  <si>
    <r>
      <t>あり　(月額・年額　</t>
    </r>
    <r>
      <rPr>
        <sz val="12"/>
        <color rgb="FFFF0000"/>
        <rFont val="ＭＳ Ｐ明朝"/>
        <family val="1"/>
        <charset val="128"/>
      </rPr>
      <t>　１００</t>
    </r>
    <r>
      <rPr>
        <sz val="12"/>
        <color theme="1"/>
        <rFont val="ＭＳ Ｐ明朝"/>
        <family val="1"/>
        <charset val="128"/>
      </rPr>
      <t>　円)　　・　なし　</t>
    </r>
    <rPh sb="4" eb="6">
      <t>ゲツガク</t>
    </rPh>
    <rPh sb="7" eb="9">
      <t>ネンガク</t>
    </rPh>
    <rPh sb="15" eb="16">
      <t>エン</t>
    </rPh>
    <phoneticPr fontId="2"/>
  </si>
  <si>
    <t>小学生の登下校及び放課後の見守り活動
防災訓練の実施
学校行事、地域イベントへの協力
放課後子ども教室での学習支援ボランティア</t>
    <rPh sb="0" eb="3">
      <t>ショウガクセイ</t>
    </rPh>
    <rPh sb="4" eb="7">
      <t>トウゲコウ</t>
    </rPh>
    <rPh sb="7" eb="8">
      <t>オヨ</t>
    </rPh>
    <rPh sb="9" eb="12">
      <t>ホウカゴ</t>
    </rPh>
    <rPh sb="13" eb="15">
      <t>ミマモ</t>
    </rPh>
    <rPh sb="16" eb="18">
      <t>カツドウ</t>
    </rPh>
    <rPh sb="19" eb="21">
      <t>ボウサイ</t>
    </rPh>
    <rPh sb="21" eb="23">
      <t>クンレン</t>
    </rPh>
    <rPh sb="24" eb="26">
      <t>ジッシ</t>
    </rPh>
    <rPh sb="27" eb="29">
      <t>ガッコウ</t>
    </rPh>
    <rPh sb="29" eb="31">
      <t>ギョウジ</t>
    </rPh>
    <rPh sb="32" eb="34">
      <t>チイキ</t>
    </rPh>
    <rPh sb="40" eb="42">
      <t>キョウリョク</t>
    </rPh>
    <rPh sb="43" eb="46">
      <t>ホウカゴ</t>
    </rPh>
    <rPh sb="46" eb="47">
      <t>コ</t>
    </rPh>
    <rPh sb="49" eb="51">
      <t>キョウシツ</t>
    </rPh>
    <rPh sb="53" eb="55">
      <t>ガクシュウ</t>
    </rPh>
    <rPh sb="55" eb="57">
      <t>シエン</t>
    </rPh>
    <phoneticPr fontId="2"/>
  </si>
  <si>
    <t>日進市○○学区の地域と小学校への協力と
地域で子どもを育てるまちづくりの推進</t>
    <rPh sb="0" eb="3">
      <t>ニッシンシ</t>
    </rPh>
    <rPh sb="5" eb="7">
      <t>ガック</t>
    </rPh>
    <rPh sb="8" eb="10">
      <t>チイキ</t>
    </rPh>
    <rPh sb="11" eb="14">
      <t>ショウガッコウ</t>
    </rPh>
    <rPh sb="16" eb="18">
      <t>キョウリョク</t>
    </rPh>
    <rPh sb="20" eb="22">
      <t>チイキ</t>
    </rPh>
    <rPh sb="23" eb="24">
      <t>コ</t>
    </rPh>
    <rPh sb="27" eb="28">
      <t>ソダ</t>
    </rPh>
    <rPh sb="36" eb="38">
      <t>スイシン</t>
    </rPh>
    <phoneticPr fontId="2"/>
  </si>
  <si>
    <r>
      <t>日時：毎月第　</t>
    </r>
    <r>
      <rPr>
        <sz val="12"/>
        <color rgb="FFFF0000"/>
        <rFont val="ＭＳ Ｐ明朝"/>
        <family val="1"/>
        <charset val="128"/>
      </rPr>
      <t>1　土</t>
    </r>
    <r>
      <rPr>
        <sz val="12"/>
        <color theme="1"/>
        <rFont val="ＭＳ Ｐ明朝"/>
        <family val="1"/>
        <charset val="128"/>
      </rPr>
      <t>曜日／</t>
    </r>
    <rPh sb="0" eb="2">
      <t>ニチジ</t>
    </rPh>
    <rPh sb="3" eb="4">
      <t>ゴト</t>
    </rPh>
    <rPh sb="4" eb="5">
      <t>ツキ</t>
    </rPh>
    <rPh sb="5" eb="6">
      <t>ダイ</t>
    </rPh>
    <rPh sb="9" eb="10">
      <t>ド</t>
    </rPh>
    <rPh sb="10" eb="12">
      <t>ヨウビ</t>
    </rPh>
    <phoneticPr fontId="2"/>
  </si>
  <si>
    <t>○○集会所</t>
    <rPh sb="2" eb="4">
      <t>シュウカイ</t>
    </rPh>
    <rPh sb="4" eb="5">
      <t>ジョ</t>
    </rPh>
    <phoneticPr fontId="2"/>
  </si>
  <si>
    <t>○</t>
    <phoneticPr fontId="2"/>
  </si>
  <si>
    <t>学</t>
    <rPh sb="0" eb="1">
      <t>マナ</t>
    </rPh>
    <phoneticPr fontId="2"/>
  </si>
  <si>
    <t>区</t>
    <rPh sb="0" eb="1">
      <t>ク</t>
    </rPh>
    <phoneticPr fontId="2"/>
  </si>
  <si>
    <t>の</t>
    <phoneticPr fontId="2"/>
  </si>
  <si>
    <t>地</t>
    <rPh sb="0" eb="1">
      <t>チ</t>
    </rPh>
    <phoneticPr fontId="2"/>
  </si>
  <si>
    <t>域</t>
    <rPh sb="0" eb="1">
      <t>イキ</t>
    </rPh>
    <phoneticPr fontId="2"/>
  </si>
  <si>
    <t>子</t>
    <rPh sb="0" eb="1">
      <t>コ</t>
    </rPh>
    <phoneticPr fontId="2"/>
  </si>
  <si>
    <t>を</t>
    <phoneticPr fontId="2"/>
  </si>
  <si>
    <t>で</t>
    <phoneticPr fontId="2"/>
  </si>
  <si>
    <t>が</t>
    <phoneticPr fontId="2"/>
  </si>
  <si>
    <t>る</t>
    <phoneticPr fontId="2"/>
  </si>
  <si>
    <t>き</t>
    <phoneticPr fontId="2"/>
  </si>
  <si>
    <t>っ</t>
    <phoneticPr fontId="2"/>
  </si>
  <si>
    <t>か</t>
    <phoneticPr fontId="2"/>
  </si>
  <si>
    <t>け</t>
    <phoneticPr fontId="2"/>
  </si>
  <si>
    <t>て</t>
    <phoneticPr fontId="2"/>
  </si>
  <si>
    <t>い</t>
    <phoneticPr fontId="2"/>
  </si>
  <si>
    <t>ま</t>
    <phoneticPr fontId="2"/>
  </si>
  <si>
    <t>その他　(　　　　　　　　　　　　　　　　　　)</t>
    <phoneticPr fontId="2"/>
  </si>
  <si>
    <t>記入例</t>
    <rPh sb="0" eb="2">
      <t>キニュウ</t>
    </rPh>
    <rPh sb="2" eb="3">
      <t>レイ</t>
    </rPh>
    <phoneticPr fontId="2"/>
  </si>
  <si>
    <t>主な活動場所・活動日</t>
    <rPh sb="0" eb="1">
      <t>オモ</t>
    </rPh>
    <rPh sb="2" eb="4">
      <t>カツドウ</t>
    </rPh>
    <rPh sb="4" eb="6">
      <t>バショ</t>
    </rPh>
    <rPh sb="7" eb="10">
      <t>カツドウビ</t>
    </rPh>
    <phoneticPr fontId="2"/>
  </si>
  <si>
    <t>　　⇒どちらに送付しますか。　</t>
    <rPh sb="7" eb="9">
      <t>ソウフ</t>
    </rPh>
    <phoneticPr fontId="2"/>
  </si>
  <si>
    <t>事務担当者メールアドレス・事務担当者住所・事務担当者FAX</t>
  </si>
  <si>
    <t>・研修会、講座、イベント等、ボランティアセンターからのお知らせを送付してもよろしいですか。</t>
    <rPh sb="1" eb="4">
      <t>ケンシュウカイ</t>
    </rPh>
    <rPh sb="5" eb="7">
      <t>コウザ</t>
    </rPh>
    <rPh sb="12" eb="13">
      <t>トウ</t>
    </rPh>
    <rPh sb="28" eb="29">
      <t>シ</t>
    </rPh>
    <rPh sb="32" eb="34">
      <t>ソウフ</t>
    </rPh>
    <phoneticPr fontId="2"/>
  </si>
  <si>
    <t>・団体の会員を募集していますか。</t>
    <rPh sb="1" eb="3">
      <t>ダンタイ</t>
    </rPh>
    <rPh sb="4" eb="6">
      <t>カイイン</t>
    </rPh>
    <rPh sb="7" eb="9">
      <t>ボシュウ</t>
    </rPh>
    <phoneticPr fontId="2"/>
  </si>
  <si>
    <t>・ボランティアルームロッカーの使用を希望しますか。</t>
    <rPh sb="15" eb="17">
      <t>シヨウ</t>
    </rPh>
    <rPh sb="18" eb="20">
      <t>キボウ</t>
    </rPh>
    <phoneticPr fontId="2"/>
  </si>
  <si>
    <r>
      <t>　　　　　</t>
    </r>
    <r>
      <rPr>
        <sz val="12"/>
        <color theme="1"/>
        <rFont val="HG丸ｺﾞｼｯｸM-PRO"/>
        <family val="3"/>
        <charset val="128"/>
      </rPr>
      <t>　</t>
    </r>
    <r>
      <rPr>
        <sz val="12"/>
        <color rgb="FFFF0000"/>
        <rFont val="HG丸ｺﾞｼｯｸM-PRO"/>
        <family val="3"/>
        <charset val="128"/>
      </rPr>
      <t>taro.nisshin</t>
    </r>
    <r>
      <rPr>
        <sz val="8"/>
        <color rgb="FFFF0000"/>
        <rFont val="HG丸ｺﾞｼｯｸM-PRO"/>
        <family val="3"/>
        <charset val="128"/>
      </rPr>
      <t>　</t>
    </r>
    <r>
      <rPr>
        <sz val="12"/>
        <color rgb="FFFF0000"/>
        <rFont val="HG丸ｺﾞｼｯｸM-PRO"/>
        <family val="3"/>
        <charset val="128"/>
      </rPr>
      <t>＠  gmail.com</t>
    </r>
    <r>
      <rPr>
        <sz val="8"/>
        <color theme="1"/>
        <rFont val="HG丸ｺﾞｼｯｸM-PRO"/>
        <family val="3"/>
        <charset val="128"/>
      </rPr>
      <t xml:space="preserve">
@nisshin-shakyo.or.jp　のドメインが受信できるようにお願いします。</t>
    </r>
    <phoneticPr fontId="2"/>
  </si>
  <si>
    <r>
      <t>　　　　　</t>
    </r>
    <r>
      <rPr>
        <sz val="12"/>
        <color theme="1"/>
        <rFont val="HG丸ｺﾞｼｯｸM-PRO"/>
        <family val="3"/>
        <charset val="128"/>
      </rPr>
      <t>　</t>
    </r>
    <r>
      <rPr>
        <sz val="12"/>
        <color rgb="FFFF0000"/>
        <rFont val="HG丸ｺﾞｼｯｸM-PRO"/>
        <family val="3"/>
        <charset val="128"/>
      </rPr>
      <t>hanako.goshikien</t>
    </r>
    <r>
      <rPr>
        <sz val="8"/>
        <color rgb="FFFF0000"/>
        <rFont val="HG丸ｺﾞｼｯｸM-PRO"/>
        <family val="3"/>
        <charset val="128"/>
      </rPr>
      <t>　</t>
    </r>
    <r>
      <rPr>
        <sz val="12"/>
        <color rgb="FFFF0000"/>
        <rFont val="HG丸ｺﾞｼｯｸM-PRO"/>
        <family val="3"/>
        <charset val="128"/>
      </rPr>
      <t>＠  gmail.com</t>
    </r>
    <r>
      <rPr>
        <sz val="8"/>
        <color theme="1"/>
        <rFont val="HG丸ｺﾞｼｯｸM-PRO"/>
        <family val="3"/>
        <charset val="128"/>
      </rPr>
      <t xml:space="preserve">
@nisshin-shakyo.or.jp　のドメインが受信できるようにお願いします。</t>
    </r>
    <phoneticPr fontId="2"/>
  </si>
  <si>
    <t>〇〇小学校</t>
    <phoneticPr fontId="2"/>
  </si>
  <si>
    <t>日時：</t>
    <rPh sb="0" eb="2">
      <t>ニチジ</t>
    </rPh>
    <phoneticPr fontId="2"/>
  </si>
  <si>
    <t>月曜日から金曜日の登下校時</t>
    <phoneticPr fontId="2"/>
  </si>
  <si>
    <t>７：１０　～　　８：３０　　</t>
    <phoneticPr fontId="2"/>
  </si>
  <si>
    <r>
      <t xml:space="preserve">メールアドレス
</t>
    </r>
    <r>
      <rPr>
        <sz val="8"/>
        <color theme="1"/>
        <rFont val="ＭＳ Ｐ明朝"/>
        <family val="1"/>
        <charset val="128"/>
      </rPr>
      <t>（公開・非公開）</t>
    </r>
    <phoneticPr fontId="2"/>
  </si>
  <si>
    <r>
      <t>合計　　　</t>
    </r>
    <r>
      <rPr>
        <sz val="11"/>
        <color rgb="FFFF0000"/>
        <rFont val="ＭＳ Ｐ明朝"/>
        <family val="1"/>
        <charset val="128"/>
      </rPr>
      <t>１０</t>
    </r>
    <r>
      <rPr>
        <sz val="11"/>
        <color theme="1"/>
        <rFont val="ＭＳ Ｐ明朝"/>
        <family val="1"/>
        <charset val="128"/>
      </rPr>
      <t>　　名　(男性　　　</t>
    </r>
    <r>
      <rPr>
        <sz val="11"/>
        <color rgb="FFFF0000"/>
        <rFont val="ＭＳ Ｐ明朝"/>
        <family val="1"/>
        <charset val="128"/>
      </rPr>
      <t>3</t>
    </r>
    <r>
      <rPr>
        <sz val="11"/>
        <color theme="1"/>
        <rFont val="ＭＳ Ｐ明朝"/>
        <family val="1"/>
        <charset val="128"/>
      </rPr>
      <t>　　名・女性　　　</t>
    </r>
    <r>
      <rPr>
        <sz val="11"/>
        <color rgb="FFFF0000"/>
        <rFont val="ＭＳ Ｐ明朝"/>
        <family val="1"/>
        <charset val="128"/>
      </rPr>
      <t>7</t>
    </r>
    <r>
      <rPr>
        <sz val="11"/>
        <color theme="1"/>
        <rFont val="ＭＳ Ｐ明朝"/>
        <family val="1"/>
        <charset val="128"/>
      </rPr>
      <t>　　名)　　</t>
    </r>
    <rPh sb="0" eb="2">
      <t>ゴウケイ</t>
    </rPh>
    <rPh sb="9" eb="10">
      <t>メイ</t>
    </rPh>
    <rPh sb="12" eb="14">
      <t>ダンセイ</t>
    </rPh>
    <rPh sb="20" eb="21">
      <t>メイ</t>
    </rPh>
    <rPh sb="22" eb="24">
      <t>ジョセイ</t>
    </rPh>
    <rPh sb="30" eb="31">
      <t>メイ</t>
    </rPh>
    <phoneticPr fontId="2"/>
  </si>
  <si>
    <r>
      <rPr>
        <sz val="11"/>
        <color rgb="FFFF0000"/>
        <rFont val="ＭＳ Ｐ明朝"/>
        <family val="1"/>
        <charset val="128"/>
      </rPr>
      <t>2010</t>
    </r>
    <r>
      <rPr>
        <sz val="11"/>
        <color theme="1"/>
        <rFont val="ＭＳ Ｐ明朝"/>
        <family val="1"/>
        <charset val="128"/>
      </rPr>
      <t>年　　</t>
    </r>
    <r>
      <rPr>
        <sz val="11"/>
        <color rgb="FFFF0000"/>
        <rFont val="ＭＳ Ｐ明朝"/>
        <family val="1"/>
        <charset val="128"/>
      </rPr>
      <t>5</t>
    </r>
    <r>
      <rPr>
        <sz val="11"/>
        <color theme="1"/>
        <rFont val="ＭＳ Ｐ明朝"/>
        <family val="1"/>
        <charset val="128"/>
      </rPr>
      <t>月　　　</t>
    </r>
    <r>
      <rPr>
        <sz val="11"/>
        <color rgb="FFFF0000"/>
        <rFont val="ＭＳ Ｐ明朝"/>
        <family val="1"/>
        <charset val="128"/>
      </rPr>
      <t>1</t>
    </r>
    <r>
      <rPr>
        <sz val="11"/>
        <color theme="1"/>
        <rFont val="ＭＳ Ｐ明朝"/>
        <family val="1"/>
        <charset val="128"/>
      </rPr>
      <t>日　　　(活動歴　</t>
    </r>
    <r>
      <rPr>
        <sz val="11"/>
        <color rgb="FFFF0000"/>
        <rFont val="ＭＳ Ｐ明朝"/>
        <family val="1"/>
        <charset val="128"/>
      </rPr>
      <t>　９</t>
    </r>
    <r>
      <rPr>
        <sz val="11"/>
        <color theme="1"/>
        <rFont val="ＭＳ Ｐ明朝"/>
        <family val="1"/>
        <charset val="128"/>
      </rPr>
      <t>　年)</t>
    </r>
    <rPh sb="4" eb="5">
      <t>ネン</t>
    </rPh>
    <rPh sb="8" eb="9">
      <t>ツキ</t>
    </rPh>
    <rPh sb="13" eb="14">
      <t>ニチ</t>
    </rPh>
    <rPh sb="18" eb="20">
      <t>カツドウ</t>
    </rPh>
    <rPh sb="20" eb="21">
      <t>レキ</t>
    </rPh>
    <rPh sb="25" eb="26">
      <t>ネン</t>
    </rPh>
    <phoneticPr fontId="2"/>
  </si>
  <si>
    <t>写真またはイラスト</t>
    <rPh sb="0" eb="2">
      <t>シャシン</t>
    </rPh>
    <phoneticPr fontId="2"/>
  </si>
  <si>
    <t>１３：００　～　　１５：００　　</t>
    <phoneticPr fontId="2"/>
  </si>
  <si>
    <t>0561(73)4885</t>
    <phoneticPr fontId="2"/>
  </si>
  <si>
    <t>ネット媒体について</t>
    <rPh sb="3" eb="5">
      <t>バイタイ</t>
    </rPh>
    <phoneticPr fontId="2"/>
  </si>
  <si>
    <t>http://nisshin-taro.or.jp/</t>
    <phoneticPr fontId="2"/>
  </si>
  <si>
    <r>
      <t xml:space="preserve">氏名
</t>
    </r>
    <r>
      <rPr>
        <sz val="8"/>
        <color theme="1"/>
        <rFont val="ＭＳ Ｐ明朝"/>
        <family val="1"/>
        <charset val="128"/>
      </rPr>
      <t>（公開・非公開）</t>
    </r>
    <rPh sb="0" eb="2">
      <t>シメイ</t>
    </rPh>
    <phoneticPr fontId="2"/>
  </si>
  <si>
    <t>活動PR</t>
    <rPh sb="0" eb="2">
      <t>カツドウ</t>
    </rPh>
    <phoneticPr fontId="2"/>
  </si>
  <si>
    <t>〇〇学区の子どもを地域で育み、地域でつながるきっかけを作っています！</t>
    <rPh sb="2" eb="4">
      <t>ガック</t>
    </rPh>
    <rPh sb="5" eb="6">
      <t>コ</t>
    </rPh>
    <rPh sb="9" eb="11">
      <t>チイキ</t>
    </rPh>
    <rPh sb="12" eb="13">
      <t>ハグク</t>
    </rPh>
    <rPh sb="15" eb="17">
      <t>チイキ</t>
    </rPh>
    <rPh sb="27" eb="28">
      <t>ツク</t>
    </rPh>
    <phoneticPr fontId="2"/>
  </si>
  <si>
    <r>
      <t xml:space="preserve">住所
</t>
    </r>
    <r>
      <rPr>
        <sz val="8"/>
        <color theme="1"/>
        <rFont val="ＭＳ Ｐ明朝"/>
        <family val="1"/>
        <charset val="128"/>
      </rPr>
      <t>（公開・非公開）</t>
    </r>
    <rPh sb="0" eb="2">
      <t>ジュウショ</t>
    </rPh>
    <phoneticPr fontId="2"/>
  </si>
  <si>
    <t>日進市蟹甲町</t>
    <rPh sb="0" eb="3">
      <t>ニッシンシ</t>
    </rPh>
    <rPh sb="3" eb="4">
      <t>カニ</t>
    </rPh>
    <rPh sb="4" eb="5">
      <t>コウ</t>
    </rPh>
    <rPh sb="5" eb="6">
      <t>マチ</t>
    </rPh>
    <phoneticPr fontId="2"/>
  </si>
  <si>
    <t xml:space="preserve">  　　年　 月 　日記入</t>
    <rPh sb="4" eb="5">
      <t>ネン</t>
    </rPh>
    <rPh sb="7" eb="8">
      <t>ツキ</t>
    </rPh>
    <rPh sb="10" eb="11">
      <t>ニチ</t>
    </rPh>
    <rPh sb="11" eb="13">
      <t>キニュウ</t>
    </rPh>
    <phoneticPr fontId="2"/>
  </si>
  <si>
    <t>ふりがな</t>
    <phoneticPr fontId="2"/>
  </si>
  <si>
    <t>にっしん　たろう</t>
    <phoneticPr fontId="2"/>
  </si>
  <si>
    <t>福祉の会</t>
    <rPh sb="0" eb="2">
      <t>フクシ</t>
    </rPh>
    <rPh sb="3" eb="4">
      <t>カイ</t>
    </rPh>
    <phoneticPr fontId="2"/>
  </si>
  <si>
    <t>ふくしのかい</t>
    <phoneticPr fontId="2"/>
  </si>
  <si>
    <t>にっしんたろう</t>
    <phoneticPr fontId="2"/>
  </si>
  <si>
    <t>※1 「公開」に〇印をつけた場合は、市民への情報公開、日進市への情報提供に同意していただけたこととみなします。</t>
    <rPh sb="4" eb="6">
      <t>コウカイ</t>
    </rPh>
    <rPh sb="9" eb="10">
      <t>シルシ</t>
    </rPh>
    <rPh sb="14" eb="16">
      <t>バアイ</t>
    </rPh>
    <rPh sb="18" eb="20">
      <t>シミン</t>
    </rPh>
    <rPh sb="22" eb="24">
      <t>ジョウホウ</t>
    </rPh>
    <rPh sb="24" eb="26">
      <t>コウカイ</t>
    </rPh>
    <rPh sb="27" eb="30">
      <t>ニッシンシ</t>
    </rPh>
    <rPh sb="32" eb="34">
      <t>ジョウホウ</t>
    </rPh>
    <rPh sb="34" eb="36">
      <t>テイキョウ</t>
    </rPh>
    <rPh sb="37" eb="39">
      <t>ドウイ</t>
    </rPh>
    <phoneticPr fontId="2"/>
  </si>
  <si>
    <t>※2 代表者の生年月日を公表することはございませんが、事務手続き上必要となる場合があるためご記入ください。</t>
    <rPh sb="3" eb="6">
      <t>ダイヒョウシャ</t>
    </rPh>
    <rPh sb="7" eb="9">
      <t>セイネン</t>
    </rPh>
    <rPh sb="9" eb="11">
      <t>ガッピ</t>
    </rPh>
    <rPh sb="12" eb="14">
      <t>コウヒョウ</t>
    </rPh>
    <rPh sb="27" eb="29">
      <t>ジム</t>
    </rPh>
    <rPh sb="29" eb="31">
      <t>テツヅ</t>
    </rPh>
    <rPh sb="32" eb="33">
      <t>ジョウ</t>
    </rPh>
    <rPh sb="33" eb="35">
      <t>ヒツヨウ</t>
    </rPh>
    <rPh sb="38" eb="40">
      <t>バアイ</t>
    </rPh>
    <rPh sb="46" eb="48">
      <t>キニュウ</t>
    </rPh>
    <phoneticPr fontId="2"/>
  </si>
  <si>
    <t>番号</t>
    <rPh sb="0" eb="2">
      <t>バンゴウ</t>
    </rPh>
    <phoneticPr fontId="25"/>
  </si>
  <si>
    <t>老人保健施設愛泉館ボランティア</t>
  </si>
  <si>
    <t>託児グループポコペン</t>
  </si>
  <si>
    <t>人形劇団たんぽぽ</t>
    <phoneticPr fontId="2"/>
  </si>
  <si>
    <t>よみきかせグループぽけっと</t>
  </si>
  <si>
    <t>グループあした</t>
  </si>
  <si>
    <t>声の飛行船</t>
  </si>
  <si>
    <t>ひまわり</t>
  </si>
  <si>
    <t>点字クラブ　ポツポツ</t>
    <phoneticPr fontId="2"/>
  </si>
  <si>
    <t>ＯＨＰかかし</t>
  </si>
  <si>
    <t>さくら会</t>
  </si>
  <si>
    <t>グループあいあい</t>
  </si>
  <si>
    <t>おはなしトレイン</t>
  </si>
  <si>
    <t>演劇グループ遊</t>
    <rPh sb="0" eb="2">
      <t>エンゲキ</t>
    </rPh>
    <phoneticPr fontId="2"/>
  </si>
  <si>
    <t>くりの実会</t>
  </si>
  <si>
    <t>ぐるんぱ</t>
  </si>
  <si>
    <t>ボランティアグループ みどりの風</t>
  </si>
  <si>
    <t>三ケ峯　陽だまりの会</t>
    <rPh sb="0" eb="1">
      <t>サン</t>
    </rPh>
    <rPh sb="2" eb="3">
      <t>ミネ</t>
    </rPh>
    <phoneticPr fontId="2"/>
  </si>
  <si>
    <t>日進・東郷おやこ劇場ポパイ文庫</t>
    <rPh sb="3" eb="5">
      <t>トウゴウ</t>
    </rPh>
    <phoneticPr fontId="2"/>
  </si>
  <si>
    <t>託児グループかばくん</t>
    <phoneticPr fontId="2"/>
  </si>
  <si>
    <t>日進災害ﾎﾞﾗﾝﾃｨｱｺｰﾃﾞｨﾈｰﾀｰの会</t>
    <phoneticPr fontId="2"/>
  </si>
  <si>
    <t>ASNi</t>
    <phoneticPr fontId="2"/>
  </si>
  <si>
    <t>にっしんクリーンクルの会</t>
  </si>
  <si>
    <t>日進市防災ハムクラブ</t>
  </si>
  <si>
    <t>あざみの会</t>
  </si>
  <si>
    <t>日進団地ふれあいサロン</t>
  </si>
  <si>
    <t>友遊</t>
  </si>
  <si>
    <t>あさぎの会</t>
  </si>
  <si>
    <t>お話みどりの風</t>
  </si>
  <si>
    <t>アイの友クラブ</t>
  </si>
  <si>
    <t>うさぎの会</t>
  </si>
  <si>
    <t>日進市・ペット共生文化を考える会</t>
    <phoneticPr fontId="2"/>
  </si>
  <si>
    <t>日進市ウクレレ同好会</t>
  </si>
  <si>
    <t>ユニゾンズ</t>
    <phoneticPr fontId="2"/>
  </si>
  <si>
    <t>日進防災推進連絡会</t>
    <rPh sb="0" eb="2">
      <t>ニッシン</t>
    </rPh>
    <rPh sb="2" eb="4">
      <t>ボウサイ</t>
    </rPh>
    <rPh sb="4" eb="6">
      <t>スイシン</t>
    </rPh>
    <rPh sb="6" eb="8">
      <t>レンラク</t>
    </rPh>
    <rPh sb="8" eb="9">
      <t>カイ</t>
    </rPh>
    <phoneticPr fontId="2"/>
  </si>
  <si>
    <t>ほんごう自主防犯ﾊﾟﾄﾛｰﾙ会</t>
    <rPh sb="4" eb="6">
      <t>ジシュ</t>
    </rPh>
    <rPh sb="6" eb="8">
      <t>ボウハン</t>
    </rPh>
    <rPh sb="14" eb="15">
      <t>カイ</t>
    </rPh>
    <phoneticPr fontId="2"/>
  </si>
  <si>
    <t>泉の会</t>
    <rPh sb="0" eb="1">
      <t>イズミ</t>
    </rPh>
    <rPh sb="2" eb="3">
      <t>カイ</t>
    </rPh>
    <phoneticPr fontId="2"/>
  </si>
  <si>
    <t>おりがみフレンズさくら</t>
    <phoneticPr fontId="2"/>
  </si>
  <si>
    <t>橦木団地ほっとカフェ８</t>
    <rPh sb="0" eb="2">
      <t>シュモク</t>
    </rPh>
    <rPh sb="2" eb="4">
      <t>ダンチ</t>
    </rPh>
    <phoneticPr fontId="2"/>
  </si>
  <si>
    <t>れんこんの会</t>
    <rPh sb="5" eb="6">
      <t>カイ</t>
    </rPh>
    <phoneticPr fontId="2"/>
  </si>
  <si>
    <t>にっしん犬友の会</t>
    <rPh sb="4" eb="5">
      <t>イヌ</t>
    </rPh>
    <rPh sb="5" eb="6">
      <t>トモ</t>
    </rPh>
    <rPh sb="7" eb="8">
      <t>カイ</t>
    </rPh>
    <phoneticPr fontId="2"/>
  </si>
  <si>
    <t>リトル・スターズ</t>
    <phoneticPr fontId="2"/>
  </si>
  <si>
    <t>梅森台「わ」の会</t>
    <rPh sb="0" eb="2">
      <t>ウメモリ</t>
    </rPh>
    <rPh sb="2" eb="3">
      <t>ダイ</t>
    </rPh>
    <rPh sb="7" eb="8">
      <t>カイ</t>
    </rPh>
    <phoneticPr fontId="2"/>
  </si>
  <si>
    <t>にっしんライトミュージック研究会</t>
    <rPh sb="13" eb="16">
      <t>ケンキュウカイ</t>
    </rPh>
    <phoneticPr fontId="2"/>
  </si>
  <si>
    <t>和太鼓　氣楽</t>
    <rPh sb="0" eb="1">
      <t>ワ</t>
    </rPh>
    <rPh sb="1" eb="3">
      <t>ダイコ</t>
    </rPh>
    <rPh sb="4" eb="5">
      <t>キ</t>
    </rPh>
    <rPh sb="5" eb="6">
      <t>ラク</t>
    </rPh>
    <phoneticPr fontId="2"/>
  </si>
  <si>
    <t>ワンズパス(one's path)</t>
    <phoneticPr fontId="2"/>
  </si>
  <si>
    <t>オヒア・レフア＆ティアレ</t>
    <phoneticPr fontId="2"/>
  </si>
  <si>
    <t>グループ“輪”</t>
  </si>
  <si>
    <t>ハッピーマップ</t>
    <phoneticPr fontId="2"/>
  </si>
  <si>
    <t>御岳福祉まちづくりの会</t>
    <rPh sb="0" eb="2">
      <t>オンタケ</t>
    </rPh>
    <rPh sb="2" eb="4">
      <t>フクシ</t>
    </rPh>
    <rPh sb="10" eb="11">
      <t>カイ</t>
    </rPh>
    <phoneticPr fontId="2"/>
  </si>
  <si>
    <t>のぞみ園芸ボランティア</t>
    <rPh sb="3" eb="5">
      <t>エンゲイ</t>
    </rPh>
    <phoneticPr fontId="2"/>
  </si>
  <si>
    <t>高齢者サロン　たらの会</t>
    <rPh sb="0" eb="3">
      <t>コウレイシャ</t>
    </rPh>
    <phoneticPr fontId="2"/>
  </si>
  <si>
    <t>サーブの会</t>
  </si>
  <si>
    <t>手話通訳者・奉仕員友の会</t>
    <phoneticPr fontId="2"/>
  </si>
  <si>
    <t>梨の木ほっとカフェ</t>
    <rPh sb="0" eb="1">
      <t>ナシ</t>
    </rPh>
    <rPh sb="2" eb="3">
      <t>キ</t>
    </rPh>
    <phoneticPr fontId="2"/>
  </si>
  <si>
    <t>日進ニュータウンほっとカフェ</t>
    <rPh sb="0" eb="2">
      <t>ニッシン</t>
    </rPh>
    <phoneticPr fontId="2"/>
  </si>
  <si>
    <t>ＶＩＶＩクラブ</t>
  </si>
  <si>
    <t>ハウツーマジック</t>
    <phoneticPr fontId="2"/>
  </si>
  <si>
    <t>五色園ほっとカフェ</t>
    <rPh sb="0" eb="3">
      <t>ゴシキエン</t>
    </rPh>
    <phoneticPr fontId="2"/>
  </si>
  <si>
    <t>口論義スクエアステップクラブ</t>
    <rPh sb="0" eb="1">
      <t>クチ</t>
    </rPh>
    <rPh sb="1" eb="2">
      <t>ロン</t>
    </rPh>
    <rPh sb="2" eb="3">
      <t>ギ</t>
    </rPh>
    <phoneticPr fontId="2"/>
  </si>
  <si>
    <t>愛知国際病院ボランティア紫苑</t>
    <phoneticPr fontId="2"/>
  </si>
  <si>
    <t>花と遊ぼう会</t>
    <rPh sb="0" eb="1">
      <t>ハナ</t>
    </rPh>
    <rPh sb="2" eb="3">
      <t>アソ</t>
    </rPh>
    <rPh sb="5" eb="6">
      <t>カイ</t>
    </rPh>
    <phoneticPr fontId="2"/>
  </si>
  <si>
    <t>折戸川にホタルを飛ばそう会</t>
    <phoneticPr fontId="2"/>
  </si>
  <si>
    <t>いきいきフラクラブ</t>
    <phoneticPr fontId="2"/>
  </si>
  <si>
    <t>精神保健福祉ボランティアすばる</t>
    <rPh sb="0" eb="2">
      <t>セイシン</t>
    </rPh>
    <rPh sb="2" eb="4">
      <t>ホケン</t>
    </rPh>
    <rPh sb="4" eb="6">
      <t>フクシ</t>
    </rPh>
    <phoneticPr fontId="2"/>
  </si>
  <si>
    <t>愛知三愛福祉会ﾎﾞﾗﾝﾃｨｱｸﾞﾙｰﾌﾟ</t>
  </si>
  <si>
    <t>フラサークルMelia</t>
    <phoneticPr fontId="2"/>
  </si>
  <si>
    <t>ボランティアゆったり</t>
  </si>
  <si>
    <t>愛知カラオケ交友会</t>
    <phoneticPr fontId="2"/>
  </si>
  <si>
    <t>日進市障害者団体連絡会</t>
    <rPh sb="0" eb="3">
      <t>ニッシンシ</t>
    </rPh>
    <rPh sb="3" eb="6">
      <t>ショウガイシャ</t>
    </rPh>
    <rPh sb="6" eb="8">
      <t>ダンタイ</t>
    </rPh>
    <rPh sb="8" eb="11">
      <t>レンラクカイ</t>
    </rPh>
    <phoneticPr fontId="2"/>
  </si>
  <si>
    <t>MIMI日進</t>
    <rPh sb="4" eb="6">
      <t>ニッシン</t>
    </rPh>
    <phoneticPr fontId="2"/>
  </si>
  <si>
    <t>よりみち</t>
    <phoneticPr fontId="2"/>
  </si>
  <si>
    <t>そばーず</t>
    <phoneticPr fontId="2"/>
  </si>
  <si>
    <t>しんめい会</t>
    <rPh sb="4" eb="5">
      <t>カイ</t>
    </rPh>
    <phoneticPr fontId="2"/>
  </si>
  <si>
    <t>J-Salon with U（ｼﾞｪｲｻﾛﾝｳｨｽﾞﾕｰ）</t>
    <phoneticPr fontId="2"/>
  </si>
  <si>
    <t>発足年月日</t>
    <rPh sb="0" eb="2">
      <t>ホッソク</t>
    </rPh>
    <rPh sb="2" eb="5">
      <t>ネンガッピ</t>
    </rPh>
    <phoneticPr fontId="2"/>
  </si>
  <si>
    <t>たくじぐるーぷぽこぺん</t>
    <phoneticPr fontId="2"/>
  </si>
  <si>
    <t>にんぎょうげきだんたんぽぽ</t>
    <phoneticPr fontId="2"/>
  </si>
  <si>
    <t>よみきかせぐるーぷぽけっと</t>
    <phoneticPr fontId="2"/>
  </si>
  <si>
    <t>ぐるーぷあした</t>
    <phoneticPr fontId="2"/>
  </si>
  <si>
    <t>こえのひこうせん</t>
    <phoneticPr fontId="2"/>
  </si>
  <si>
    <t>ひまわり</t>
    <phoneticPr fontId="2"/>
  </si>
  <si>
    <t>てんじくらぶぽつぽつ</t>
    <phoneticPr fontId="2"/>
  </si>
  <si>
    <t>おーえいちぴーかかし</t>
    <phoneticPr fontId="2"/>
  </si>
  <si>
    <t>さくらかい</t>
    <phoneticPr fontId="2"/>
  </si>
  <si>
    <t>ぐるーぷあいあい</t>
    <phoneticPr fontId="2"/>
  </si>
  <si>
    <t>おはなしとれいん</t>
    <phoneticPr fontId="2"/>
  </si>
  <si>
    <t>えんげきぐるーぷゆう</t>
    <phoneticPr fontId="2"/>
  </si>
  <si>
    <t>あすに</t>
    <phoneticPr fontId="2"/>
  </si>
  <si>
    <t>あざみのかい</t>
    <phoneticPr fontId="2"/>
  </si>
  <si>
    <t>にっしんだんちふれあいさろん</t>
    <phoneticPr fontId="2"/>
  </si>
  <si>
    <t>ゆうゆう</t>
    <phoneticPr fontId="2"/>
  </si>
  <si>
    <t>あさぎのかい</t>
    <phoneticPr fontId="2"/>
  </si>
  <si>
    <t>おはなしみどりのかぜ</t>
    <phoneticPr fontId="2"/>
  </si>
  <si>
    <t>あいのともくらぶ</t>
    <phoneticPr fontId="2"/>
  </si>
  <si>
    <t>うさぎのかい</t>
    <phoneticPr fontId="2"/>
  </si>
  <si>
    <t>にっしんしうくれれどうこうかい</t>
    <phoneticPr fontId="2"/>
  </si>
  <si>
    <t>いずみのかい</t>
    <phoneticPr fontId="2"/>
  </si>
  <si>
    <t>おりがみふれんずさくら</t>
    <phoneticPr fontId="2"/>
  </si>
  <si>
    <t>れんこんのかい</t>
    <phoneticPr fontId="2"/>
  </si>
  <si>
    <t>りとる・すたーず</t>
    <phoneticPr fontId="2"/>
  </si>
  <si>
    <t>うめもりだい「わ」のかい</t>
    <phoneticPr fontId="2"/>
  </si>
  <si>
    <t>わんずぱす</t>
    <phoneticPr fontId="2"/>
  </si>
  <si>
    <t>はっぴーまっぷ</t>
    <phoneticPr fontId="2"/>
  </si>
  <si>
    <t>おんたけふくしまちづくりのかい</t>
    <phoneticPr fontId="2"/>
  </si>
  <si>
    <t>のぞみえんげいぼらんてぃあ</t>
    <phoneticPr fontId="2"/>
  </si>
  <si>
    <t>こうれいしゃさろん　たらのかい</t>
    <phoneticPr fontId="2"/>
  </si>
  <si>
    <t>さーぶのかい</t>
    <phoneticPr fontId="2"/>
  </si>
  <si>
    <t>なしのきほっとかふぇ</t>
    <phoneticPr fontId="2"/>
  </si>
  <si>
    <t>ヴぃヴぃくらぶ</t>
    <phoneticPr fontId="2"/>
  </si>
  <si>
    <t>はうつーまじっく</t>
    <phoneticPr fontId="2"/>
  </si>
  <si>
    <t>ごしきえんほっとかふぇ</t>
    <phoneticPr fontId="2"/>
  </si>
  <si>
    <t>はなとあそぼうかい</t>
    <phoneticPr fontId="2"/>
  </si>
  <si>
    <t>おりどがわにほたるをとばそうかい</t>
    <phoneticPr fontId="2"/>
  </si>
  <si>
    <t>いきいきふらくらぶ</t>
    <phoneticPr fontId="2"/>
  </si>
  <si>
    <t>ふらさーくるめりあ</t>
    <phoneticPr fontId="2"/>
  </si>
  <si>
    <t>みみにっしん</t>
    <phoneticPr fontId="2"/>
  </si>
  <si>
    <t>じぇいさろんうぃずゆー</t>
    <phoneticPr fontId="2"/>
  </si>
  <si>
    <t>（活動歴</t>
    <rPh sb="1" eb="3">
      <t>カツドウ</t>
    </rPh>
    <rPh sb="3" eb="4">
      <t>レキ</t>
    </rPh>
    <phoneticPr fontId="2"/>
  </si>
  <si>
    <t>年）</t>
    <rPh sb="0" eb="1">
      <t>ネン</t>
    </rPh>
    <phoneticPr fontId="2"/>
  </si>
  <si>
    <t>活動歴</t>
    <rPh sb="0" eb="2">
      <t>カツドウ</t>
    </rPh>
    <rPh sb="2" eb="3">
      <t>レキ</t>
    </rPh>
    <phoneticPr fontId="2"/>
  </si>
  <si>
    <t>（活動歴</t>
    <rPh sb="1" eb="4">
      <t>カツドウレキ</t>
    </rPh>
    <phoneticPr fontId="2"/>
  </si>
  <si>
    <t>ご利用者の生活の質を高め、ご自分らしく過ごしていただけるようサポートし、希望をもって共に生きる喜びを相互に創り出せる関わりを持つこと</t>
    <rPh sb="1" eb="3">
      <t>リヨウ</t>
    </rPh>
    <rPh sb="3" eb="4">
      <t>シャ</t>
    </rPh>
    <rPh sb="5" eb="7">
      <t>セイカツ</t>
    </rPh>
    <rPh sb="8" eb="9">
      <t>シツ</t>
    </rPh>
    <rPh sb="10" eb="11">
      <t>タカ</t>
    </rPh>
    <rPh sb="14" eb="16">
      <t>ジブン</t>
    </rPh>
    <rPh sb="19" eb="20">
      <t>ス</t>
    </rPh>
    <rPh sb="36" eb="38">
      <t>キボウ</t>
    </rPh>
    <rPh sb="42" eb="43">
      <t>トモ</t>
    </rPh>
    <rPh sb="44" eb="45">
      <t>イ</t>
    </rPh>
    <rPh sb="47" eb="48">
      <t>ヨロコ</t>
    </rPh>
    <rPh sb="50" eb="52">
      <t>ソウゴ</t>
    </rPh>
    <rPh sb="53" eb="54">
      <t>ツク</t>
    </rPh>
    <rPh sb="55" eb="56">
      <t>ダ</t>
    </rPh>
    <rPh sb="58" eb="59">
      <t>カカ</t>
    </rPh>
    <rPh sb="62" eb="63">
      <t>モ</t>
    </rPh>
    <phoneticPr fontId="2"/>
  </si>
  <si>
    <t>音楽ボランティア、趣味活動ボランティア、リビングボランティア、傾聴ボランティア</t>
    <rPh sb="0" eb="2">
      <t>オンガク</t>
    </rPh>
    <rPh sb="9" eb="11">
      <t>シュミ</t>
    </rPh>
    <rPh sb="11" eb="13">
      <t>カツドウ</t>
    </rPh>
    <rPh sb="31" eb="33">
      <t>ケイチョウ</t>
    </rPh>
    <phoneticPr fontId="2"/>
  </si>
  <si>
    <t>老人保健施設愛泉館内</t>
    <rPh sb="0" eb="9">
      <t>ロウジンホケンシセツアイセンカン</t>
    </rPh>
    <rPh sb="9" eb="10">
      <t>ナイ</t>
    </rPh>
    <phoneticPr fontId="2"/>
  </si>
  <si>
    <t>小さなお子様を持ちながら、学習の場に参加したいという意欲のあるお母さん方が、安心して学習に参加できるように、お子様をお預かりし、安全かつ健全な成長を願うグループです</t>
    <rPh sb="0" eb="1">
      <t>チイ</t>
    </rPh>
    <rPh sb="4" eb="6">
      <t>コサマ</t>
    </rPh>
    <rPh sb="7" eb="8">
      <t>モ</t>
    </rPh>
    <rPh sb="13" eb="15">
      <t>ガクシュウ</t>
    </rPh>
    <rPh sb="16" eb="17">
      <t>バ</t>
    </rPh>
    <rPh sb="18" eb="20">
      <t>サンカ</t>
    </rPh>
    <rPh sb="26" eb="28">
      <t>イヨク</t>
    </rPh>
    <rPh sb="32" eb="33">
      <t>カア</t>
    </rPh>
    <rPh sb="35" eb="36">
      <t>ガタ</t>
    </rPh>
    <rPh sb="38" eb="40">
      <t>アンシン</t>
    </rPh>
    <rPh sb="42" eb="44">
      <t>ガクシュウ</t>
    </rPh>
    <rPh sb="45" eb="47">
      <t>サンカ</t>
    </rPh>
    <rPh sb="55" eb="57">
      <t>コサマ</t>
    </rPh>
    <rPh sb="59" eb="60">
      <t>アズ</t>
    </rPh>
    <rPh sb="64" eb="66">
      <t>アンゼン</t>
    </rPh>
    <rPh sb="68" eb="70">
      <t>ケンゼン</t>
    </rPh>
    <rPh sb="71" eb="73">
      <t>セイチョウ</t>
    </rPh>
    <rPh sb="74" eb="75">
      <t>ネガ</t>
    </rPh>
    <phoneticPr fontId="2"/>
  </si>
  <si>
    <t>2ケ月に一度、中央福祉センターで定例会を行う。市民会館、中央福祉センター等で行われる各種行事、講座、学習会に参加される方のお子様をお預かりする</t>
    <rPh sb="2" eb="3">
      <t>ゲツ</t>
    </rPh>
    <rPh sb="4" eb="6">
      <t>イチド</t>
    </rPh>
    <rPh sb="7" eb="9">
      <t>チュウオウ</t>
    </rPh>
    <rPh sb="9" eb="11">
      <t>フクシ</t>
    </rPh>
    <rPh sb="16" eb="19">
      <t>テイレイカイ</t>
    </rPh>
    <rPh sb="20" eb="21">
      <t>オコナ</t>
    </rPh>
    <rPh sb="23" eb="25">
      <t>シミン</t>
    </rPh>
    <rPh sb="25" eb="27">
      <t>カイカン</t>
    </rPh>
    <rPh sb="28" eb="32">
      <t>チュウオウフクシ</t>
    </rPh>
    <rPh sb="36" eb="37">
      <t>トウ</t>
    </rPh>
    <rPh sb="38" eb="39">
      <t>オコナ</t>
    </rPh>
    <rPh sb="42" eb="44">
      <t>カクシュ</t>
    </rPh>
    <rPh sb="44" eb="46">
      <t>ギョウジ</t>
    </rPh>
    <rPh sb="47" eb="49">
      <t>コウザ</t>
    </rPh>
    <rPh sb="50" eb="52">
      <t>ガクシュウ</t>
    </rPh>
    <rPh sb="52" eb="53">
      <t>カイ</t>
    </rPh>
    <rPh sb="54" eb="56">
      <t>サンカ</t>
    </rPh>
    <rPh sb="59" eb="60">
      <t>カタ</t>
    </rPh>
    <rPh sb="62" eb="64">
      <t>コサマ</t>
    </rPh>
    <rPh sb="66" eb="67">
      <t>アズ</t>
    </rPh>
    <phoneticPr fontId="2"/>
  </si>
  <si>
    <t>市民会館、中央福祉センター</t>
    <rPh sb="0" eb="4">
      <t>シミンカイカン</t>
    </rPh>
    <rPh sb="5" eb="7">
      <t>チュウオウ</t>
    </rPh>
    <rPh sb="7" eb="9">
      <t>フクシ</t>
    </rPh>
    <phoneticPr fontId="2"/>
  </si>
  <si>
    <t>手作りの人形劇の公演を通して、子供の健全育成を図り、団員同士の親睦を深める</t>
    <rPh sb="0" eb="2">
      <t>テヅク</t>
    </rPh>
    <rPh sb="4" eb="7">
      <t>ニンギョウゲキ</t>
    </rPh>
    <rPh sb="8" eb="10">
      <t>コウエン</t>
    </rPh>
    <rPh sb="11" eb="12">
      <t>トオ</t>
    </rPh>
    <rPh sb="15" eb="17">
      <t>コドモ</t>
    </rPh>
    <rPh sb="18" eb="20">
      <t>ケンゼン</t>
    </rPh>
    <rPh sb="20" eb="22">
      <t>イクセイ</t>
    </rPh>
    <rPh sb="23" eb="24">
      <t>ハカ</t>
    </rPh>
    <rPh sb="26" eb="28">
      <t>ダンイン</t>
    </rPh>
    <rPh sb="28" eb="30">
      <t>ドウシ</t>
    </rPh>
    <rPh sb="31" eb="33">
      <t>シンボク</t>
    </rPh>
    <rPh sb="34" eb="35">
      <t>フカ</t>
    </rPh>
    <phoneticPr fontId="2"/>
  </si>
  <si>
    <t>読み聞かせを通して、多くの子供たちに本の楽しさを伝える事。また、子供の本、絵本への興味・関心を高め、子供たち、保護者にも読み聞かせの大切さの理解を得るようにする</t>
    <rPh sb="0" eb="1">
      <t>ヨ</t>
    </rPh>
    <rPh sb="2" eb="3">
      <t>キ</t>
    </rPh>
    <rPh sb="6" eb="7">
      <t>トオ</t>
    </rPh>
    <rPh sb="10" eb="11">
      <t>オオ</t>
    </rPh>
    <rPh sb="13" eb="15">
      <t>コドモ</t>
    </rPh>
    <rPh sb="18" eb="19">
      <t>ホン</t>
    </rPh>
    <rPh sb="20" eb="21">
      <t>タノ</t>
    </rPh>
    <rPh sb="24" eb="25">
      <t>ツタ</t>
    </rPh>
    <rPh sb="27" eb="28">
      <t>コト</t>
    </rPh>
    <rPh sb="32" eb="34">
      <t>コドモ</t>
    </rPh>
    <rPh sb="35" eb="36">
      <t>ホン</t>
    </rPh>
    <rPh sb="37" eb="39">
      <t>エホン</t>
    </rPh>
    <rPh sb="41" eb="43">
      <t>キョウミ</t>
    </rPh>
    <rPh sb="44" eb="46">
      <t>カンシン</t>
    </rPh>
    <rPh sb="47" eb="48">
      <t>タカ</t>
    </rPh>
    <rPh sb="50" eb="52">
      <t>コドモ</t>
    </rPh>
    <rPh sb="55" eb="58">
      <t>ホゴシャ</t>
    </rPh>
    <rPh sb="60" eb="61">
      <t>ヨ</t>
    </rPh>
    <rPh sb="62" eb="63">
      <t>キ</t>
    </rPh>
    <rPh sb="66" eb="68">
      <t>タイセツ</t>
    </rPh>
    <rPh sb="70" eb="72">
      <t>リカイ</t>
    </rPh>
    <rPh sb="73" eb="74">
      <t>エ</t>
    </rPh>
    <phoneticPr fontId="2"/>
  </si>
  <si>
    <t>図書館でのおはなし会における読み聞かせ
（水）11:00～11:20
（土）14:00～14:30
夏休みお楽しみスペシャルおはなし会
図書館まつり参加　秋のお楽しみ会、おはなし会</t>
    <rPh sb="0" eb="3">
      <t>トショカン</t>
    </rPh>
    <rPh sb="9" eb="10">
      <t>カイ</t>
    </rPh>
    <rPh sb="14" eb="15">
      <t>ヨ</t>
    </rPh>
    <rPh sb="16" eb="17">
      <t>キ</t>
    </rPh>
    <rPh sb="21" eb="22">
      <t>スイ</t>
    </rPh>
    <rPh sb="36" eb="37">
      <t>ド</t>
    </rPh>
    <rPh sb="50" eb="52">
      <t>ナツヤス</t>
    </rPh>
    <rPh sb="54" eb="55">
      <t>タノ</t>
    </rPh>
    <rPh sb="66" eb="67">
      <t>カイ</t>
    </rPh>
    <rPh sb="68" eb="71">
      <t>トショカン</t>
    </rPh>
    <rPh sb="74" eb="76">
      <t>サンカ</t>
    </rPh>
    <rPh sb="77" eb="78">
      <t>アキ</t>
    </rPh>
    <rPh sb="80" eb="81">
      <t>タノ</t>
    </rPh>
    <rPh sb="83" eb="84">
      <t>カイ</t>
    </rPh>
    <rPh sb="89" eb="90">
      <t>カイ</t>
    </rPh>
    <phoneticPr fontId="2"/>
  </si>
  <si>
    <t>日進市立図書館</t>
    <rPh sb="0" eb="3">
      <t>ニッシンシ</t>
    </rPh>
    <rPh sb="3" eb="4">
      <t>リツ</t>
    </rPh>
    <rPh sb="4" eb="7">
      <t>トショカン</t>
    </rPh>
    <phoneticPr fontId="2"/>
  </si>
  <si>
    <t>点訳図書の製本</t>
    <rPh sb="0" eb="2">
      <t>テンヤク</t>
    </rPh>
    <rPh sb="2" eb="4">
      <t>トショ</t>
    </rPh>
    <rPh sb="5" eb="7">
      <t>セイホン</t>
    </rPh>
    <phoneticPr fontId="2"/>
  </si>
  <si>
    <t>活動日は毎週木曜日の午後1:00～3:00を基本としています。依頼図書は1回に6冊から8冊、約1ケ月位で、糸綴じ、しおり、みかえし、表紙を付けて出来上がります</t>
    <rPh sb="0" eb="3">
      <t>カツドウビ</t>
    </rPh>
    <rPh sb="4" eb="6">
      <t>マイシュウ</t>
    </rPh>
    <rPh sb="6" eb="9">
      <t>モクヨウビ</t>
    </rPh>
    <rPh sb="10" eb="12">
      <t>ゴゴ</t>
    </rPh>
    <rPh sb="22" eb="24">
      <t>キホン</t>
    </rPh>
    <rPh sb="31" eb="33">
      <t>イライ</t>
    </rPh>
    <rPh sb="33" eb="35">
      <t>トショ</t>
    </rPh>
    <rPh sb="37" eb="38">
      <t>カイ</t>
    </rPh>
    <rPh sb="40" eb="41">
      <t>サツ</t>
    </rPh>
    <rPh sb="44" eb="45">
      <t>サツ</t>
    </rPh>
    <rPh sb="46" eb="47">
      <t>ヤク</t>
    </rPh>
    <rPh sb="49" eb="50">
      <t>ゲツ</t>
    </rPh>
    <rPh sb="50" eb="51">
      <t>クライ</t>
    </rPh>
    <rPh sb="53" eb="54">
      <t>イト</t>
    </rPh>
    <rPh sb="54" eb="55">
      <t>ト</t>
    </rPh>
    <rPh sb="66" eb="68">
      <t>ヒョウシ</t>
    </rPh>
    <rPh sb="69" eb="70">
      <t>ツ</t>
    </rPh>
    <rPh sb="72" eb="75">
      <t>デキア</t>
    </rPh>
    <phoneticPr fontId="2"/>
  </si>
  <si>
    <t>日進市中央福祉センターボランティアルーム</t>
    <rPh sb="0" eb="3">
      <t>ニッシンシ</t>
    </rPh>
    <rPh sb="3" eb="5">
      <t>チュウオウ</t>
    </rPh>
    <rPh sb="5" eb="7">
      <t>フクシ</t>
    </rPh>
    <phoneticPr fontId="2"/>
  </si>
  <si>
    <t>視覚障がい者の日常生活における外出時のガイドヘルプと、交流・親睦を目的とする</t>
    <rPh sb="0" eb="2">
      <t>シカク</t>
    </rPh>
    <rPh sb="2" eb="3">
      <t>ショウ</t>
    </rPh>
    <rPh sb="5" eb="6">
      <t>シャ</t>
    </rPh>
    <rPh sb="7" eb="9">
      <t>ニチジョウ</t>
    </rPh>
    <rPh sb="9" eb="11">
      <t>セイカツ</t>
    </rPh>
    <rPh sb="15" eb="17">
      <t>ガイシュツ</t>
    </rPh>
    <rPh sb="17" eb="18">
      <t>ジ</t>
    </rPh>
    <rPh sb="27" eb="29">
      <t>コウリュウ</t>
    </rPh>
    <rPh sb="30" eb="32">
      <t>シンボク</t>
    </rPh>
    <rPh sb="33" eb="35">
      <t>モクテキ</t>
    </rPh>
    <phoneticPr fontId="2"/>
  </si>
  <si>
    <t>月1回　中央福祉センターにて定例会
月1回　中央福祉センターにて視覚障がい者Ｇ「あいあい」の定例会の出席者のガイド
年2回「あいあい」との交流会（2018年度は5/15にサンアート・1/22に新年会）
ガイドの依頼への対応</t>
    <rPh sb="0" eb="1">
      <t>ツキ</t>
    </rPh>
    <rPh sb="2" eb="3">
      <t>カイ</t>
    </rPh>
    <rPh sb="4" eb="8">
      <t>チュウオウフクシ</t>
    </rPh>
    <rPh sb="14" eb="17">
      <t>テイレイカイ</t>
    </rPh>
    <rPh sb="18" eb="19">
      <t>ツキ</t>
    </rPh>
    <rPh sb="20" eb="21">
      <t>カイ</t>
    </rPh>
    <rPh sb="22" eb="26">
      <t>チュウオウフクシ</t>
    </rPh>
    <rPh sb="32" eb="34">
      <t>シカク</t>
    </rPh>
    <rPh sb="34" eb="35">
      <t>ショウ</t>
    </rPh>
    <rPh sb="37" eb="38">
      <t>シャ</t>
    </rPh>
    <rPh sb="46" eb="49">
      <t>テイレイカイ</t>
    </rPh>
    <rPh sb="50" eb="53">
      <t>シュッセキシャ</t>
    </rPh>
    <rPh sb="58" eb="59">
      <t>ネン</t>
    </rPh>
    <rPh sb="60" eb="61">
      <t>カイ</t>
    </rPh>
    <rPh sb="69" eb="72">
      <t>コウリュウカイ</t>
    </rPh>
    <rPh sb="77" eb="79">
      <t>ネンド</t>
    </rPh>
    <rPh sb="96" eb="99">
      <t>シンネンカイ</t>
    </rPh>
    <rPh sb="105" eb="107">
      <t>イライ</t>
    </rPh>
    <rPh sb="109" eb="111">
      <t>タイオウ</t>
    </rPh>
    <phoneticPr fontId="2"/>
  </si>
  <si>
    <t>中央福祉センター</t>
    <rPh sb="0" eb="4">
      <t>チュウオウフクシ</t>
    </rPh>
    <phoneticPr fontId="2"/>
  </si>
  <si>
    <t>視覚障がい者の方たちへの点訳ボランティア活動全般</t>
    <rPh sb="0" eb="2">
      <t>シカク</t>
    </rPh>
    <rPh sb="2" eb="3">
      <t>ショウ</t>
    </rPh>
    <rPh sb="5" eb="6">
      <t>シャ</t>
    </rPh>
    <rPh sb="7" eb="8">
      <t>カタ</t>
    </rPh>
    <rPh sb="12" eb="14">
      <t>テンヤク</t>
    </rPh>
    <rPh sb="20" eb="22">
      <t>カツドウ</t>
    </rPh>
    <rPh sb="22" eb="24">
      <t>ゼンパン</t>
    </rPh>
    <phoneticPr fontId="2"/>
  </si>
  <si>
    <t>(1)「市議会だより」年4回、「福祉だより」年4回、「AHI発行文書」年6回の点訳
(2)市内小・中・高校の福祉実践教室（点字）の講師
(3)一般活字書及び絵本（含む読み聞かせ用）の点訳
(4)視覚障がい者からの依頼による点訳（教科書、趣味の本、時刻表etc）
(5)障がい者福祉センター作成資料の点訳
(6)パソコン点訳ボランティア養成講座の講師</t>
    <rPh sb="4" eb="5">
      <t>シ</t>
    </rPh>
    <rPh sb="5" eb="7">
      <t>ギカイ</t>
    </rPh>
    <rPh sb="11" eb="12">
      <t>ネン</t>
    </rPh>
    <rPh sb="13" eb="14">
      <t>カイ</t>
    </rPh>
    <rPh sb="16" eb="18">
      <t>フクシ</t>
    </rPh>
    <rPh sb="22" eb="23">
      <t>ネン</t>
    </rPh>
    <rPh sb="24" eb="25">
      <t>カイ</t>
    </rPh>
    <rPh sb="30" eb="32">
      <t>ハッコウ</t>
    </rPh>
    <rPh sb="32" eb="34">
      <t>ブンショ</t>
    </rPh>
    <rPh sb="35" eb="36">
      <t>ネン</t>
    </rPh>
    <rPh sb="37" eb="38">
      <t>カイ</t>
    </rPh>
    <rPh sb="39" eb="41">
      <t>テンヤク</t>
    </rPh>
    <rPh sb="45" eb="47">
      <t>シナイ</t>
    </rPh>
    <rPh sb="47" eb="48">
      <t>ショウ</t>
    </rPh>
    <rPh sb="49" eb="50">
      <t>チュウ</t>
    </rPh>
    <rPh sb="51" eb="53">
      <t>コウコウ</t>
    </rPh>
    <rPh sb="54" eb="56">
      <t>フクシ</t>
    </rPh>
    <rPh sb="56" eb="58">
      <t>ジッセン</t>
    </rPh>
    <rPh sb="58" eb="60">
      <t>キョウシツ</t>
    </rPh>
    <rPh sb="61" eb="63">
      <t>テンジ</t>
    </rPh>
    <rPh sb="65" eb="67">
      <t>コウシ</t>
    </rPh>
    <rPh sb="71" eb="73">
      <t>イッパン</t>
    </rPh>
    <rPh sb="73" eb="75">
      <t>カツジ</t>
    </rPh>
    <rPh sb="75" eb="76">
      <t>ショ</t>
    </rPh>
    <rPh sb="76" eb="77">
      <t>オヨ</t>
    </rPh>
    <rPh sb="78" eb="80">
      <t>エホン</t>
    </rPh>
    <rPh sb="81" eb="82">
      <t>フク</t>
    </rPh>
    <rPh sb="83" eb="84">
      <t>ヨ</t>
    </rPh>
    <rPh sb="85" eb="86">
      <t>キ</t>
    </rPh>
    <rPh sb="88" eb="89">
      <t>ヨウ</t>
    </rPh>
    <rPh sb="91" eb="93">
      <t>テンヤク</t>
    </rPh>
    <rPh sb="97" eb="99">
      <t>シカク</t>
    </rPh>
    <rPh sb="99" eb="100">
      <t>ショウ</t>
    </rPh>
    <rPh sb="102" eb="103">
      <t>シャ</t>
    </rPh>
    <rPh sb="106" eb="108">
      <t>イライ</t>
    </rPh>
    <rPh sb="111" eb="113">
      <t>テンヤク</t>
    </rPh>
    <rPh sb="114" eb="117">
      <t>キョウカショ</t>
    </rPh>
    <rPh sb="118" eb="120">
      <t>シュミ</t>
    </rPh>
    <rPh sb="121" eb="122">
      <t>ホン</t>
    </rPh>
    <rPh sb="123" eb="126">
      <t>ジコクヒョウ</t>
    </rPh>
    <rPh sb="134" eb="135">
      <t>ショウ</t>
    </rPh>
    <rPh sb="137" eb="138">
      <t>シャ</t>
    </rPh>
    <rPh sb="138" eb="140">
      <t>フクシ</t>
    </rPh>
    <rPh sb="144" eb="146">
      <t>サクセイ</t>
    </rPh>
    <rPh sb="146" eb="148">
      <t>シリョウ</t>
    </rPh>
    <rPh sb="149" eb="151">
      <t>テンヤク</t>
    </rPh>
    <rPh sb="159" eb="161">
      <t>テンヤク</t>
    </rPh>
    <rPh sb="167" eb="169">
      <t>ヨウセイ</t>
    </rPh>
    <rPh sb="169" eb="171">
      <t>コウザ</t>
    </rPh>
    <rPh sb="172" eb="174">
      <t>コウシ</t>
    </rPh>
    <phoneticPr fontId="2"/>
  </si>
  <si>
    <t>(1)中央福祉センター
(2)日進市立図書館
(3)市内小・中・高校</t>
    <rPh sb="3" eb="7">
      <t>チュウオウフクシ</t>
    </rPh>
    <rPh sb="15" eb="18">
      <t>ニッシンシ</t>
    </rPh>
    <rPh sb="18" eb="19">
      <t>リツ</t>
    </rPh>
    <rPh sb="19" eb="22">
      <t>トショカン</t>
    </rPh>
    <rPh sb="26" eb="28">
      <t>シナイ</t>
    </rPh>
    <rPh sb="28" eb="29">
      <t>ショウ</t>
    </rPh>
    <rPh sb="30" eb="31">
      <t>チュウ</t>
    </rPh>
    <rPh sb="32" eb="34">
      <t>コウコウ</t>
    </rPh>
    <phoneticPr fontId="2"/>
  </si>
  <si>
    <t>目の不自由な方のための新聞、図書、広報誌等の音訳</t>
    <rPh sb="0" eb="1">
      <t>メ</t>
    </rPh>
    <rPh sb="2" eb="5">
      <t>フジユウ</t>
    </rPh>
    <rPh sb="6" eb="7">
      <t>カタ</t>
    </rPh>
    <rPh sb="11" eb="13">
      <t>シンブン</t>
    </rPh>
    <rPh sb="14" eb="16">
      <t>トショ</t>
    </rPh>
    <rPh sb="17" eb="20">
      <t>コウホウシ</t>
    </rPh>
    <rPh sb="20" eb="21">
      <t>トウ</t>
    </rPh>
    <rPh sb="22" eb="24">
      <t>オンヤク</t>
    </rPh>
    <phoneticPr fontId="2"/>
  </si>
  <si>
    <t>日進市中央福祉センター及び日進市立図書館</t>
    <rPh sb="0" eb="3">
      <t>ニッシンシ</t>
    </rPh>
    <rPh sb="3" eb="7">
      <t>チュウオウフクシ</t>
    </rPh>
    <rPh sb="11" eb="12">
      <t>オヨ</t>
    </rPh>
    <rPh sb="13" eb="16">
      <t>ニッシンシ</t>
    </rPh>
    <rPh sb="16" eb="17">
      <t>リツ</t>
    </rPh>
    <rPh sb="17" eb="20">
      <t>トショカン</t>
    </rPh>
    <phoneticPr fontId="2"/>
  </si>
  <si>
    <t>難聴、中途失聴者への情報保障の為に要約筆記で伝える</t>
    <rPh sb="0" eb="2">
      <t>ナンチョウ</t>
    </rPh>
    <rPh sb="3" eb="5">
      <t>チュウト</t>
    </rPh>
    <rPh sb="5" eb="7">
      <t>シッチョウ</t>
    </rPh>
    <rPh sb="7" eb="8">
      <t>シャ</t>
    </rPh>
    <rPh sb="10" eb="12">
      <t>ジョウホウ</t>
    </rPh>
    <rPh sb="12" eb="14">
      <t>ホショウ</t>
    </rPh>
    <rPh sb="15" eb="16">
      <t>タメ</t>
    </rPh>
    <rPh sb="17" eb="19">
      <t>ヨウヤク</t>
    </rPh>
    <rPh sb="19" eb="21">
      <t>ヒッキ</t>
    </rPh>
    <rPh sb="22" eb="23">
      <t>ツタ</t>
    </rPh>
    <phoneticPr fontId="2"/>
  </si>
  <si>
    <t>定例会の開催（毎月第3土曜）
PC、手書き、要約筆記の勉強会
福祉実践教室への参加
OHC、ノートテイク、PC要約筆記の派遣
要約筆記講座への参加</t>
    <rPh sb="0" eb="3">
      <t>テイレイカイ</t>
    </rPh>
    <rPh sb="4" eb="6">
      <t>カイサイ</t>
    </rPh>
    <rPh sb="7" eb="9">
      <t>マイツキ</t>
    </rPh>
    <rPh sb="9" eb="10">
      <t>ダイ</t>
    </rPh>
    <rPh sb="11" eb="13">
      <t>ドヨウ</t>
    </rPh>
    <rPh sb="18" eb="20">
      <t>テガ</t>
    </rPh>
    <rPh sb="22" eb="24">
      <t>ヨウヤク</t>
    </rPh>
    <rPh sb="24" eb="26">
      <t>ヒッキ</t>
    </rPh>
    <rPh sb="27" eb="30">
      <t>ベンキョウカイ</t>
    </rPh>
    <rPh sb="31" eb="33">
      <t>フクシ</t>
    </rPh>
    <rPh sb="33" eb="35">
      <t>ジッセン</t>
    </rPh>
    <rPh sb="35" eb="37">
      <t>キョウシツ</t>
    </rPh>
    <rPh sb="39" eb="41">
      <t>サンカ</t>
    </rPh>
    <rPh sb="55" eb="57">
      <t>ヨウヤク</t>
    </rPh>
    <rPh sb="57" eb="59">
      <t>ヒッキ</t>
    </rPh>
    <rPh sb="60" eb="62">
      <t>ハケン</t>
    </rPh>
    <rPh sb="63" eb="65">
      <t>ヨウヤク</t>
    </rPh>
    <rPh sb="65" eb="67">
      <t>ヒッキ</t>
    </rPh>
    <rPh sb="67" eb="69">
      <t>コウザ</t>
    </rPh>
    <rPh sb="71" eb="73">
      <t>サンカ</t>
    </rPh>
    <phoneticPr fontId="2"/>
  </si>
  <si>
    <t>市民会館、中央福祉センター、にぎわい交流館</t>
    <rPh sb="0" eb="4">
      <t>シミンカイカン</t>
    </rPh>
    <rPh sb="5" eb="7">
      <t>チュウオウ</t>
    </rPh>
    <rPh sb="7" eb="9">
      <t>フクシ</t>
    </rPh>
    <rPh sb="18" eb="20">
      <t>コウリュウ</t>
    </rPh>
    <rPh sb="20" eb="21">
      <t>カン</t>
    </rPh>
    <phoneticPr fontId="2"/>
  </si>
  <si>
    <t>日進ホーム入所者との交流、お茶出し等</t>
    <rPh sb="0" eb="2">
      <t>ニッシン</t>
    </rPh>
    <rPh sb="5" eb="8">
      <t>ニュウショシャ</t>
    </rPh>
    <rPh sb="10" eb="12">
      <t>コウリュウ</t>
    </rPh>
    <rPh sb="14" eb="15">
      <t>チャ</t>
    </rPh>
    <rPh sb="15" eb="16">
      <t>ダ</t>
    </rPh>
    <rPh sb="17" eb="18">
      <t>トウ</t>
    </rPh>
    <phoneticPr fontId="2"/>
  </si>
  <si>
    <t>月2回のお茶出し等
観桜会、夏祭り、餅つき大会、鍋パーティ等のお手伝い</t>
    <rPh sb="0" eb="1">
      <t>ツキ</t>
    </rPh>
    <rPh sb="2" eb="3">
      <t>カイ</t>
    </rPh>
    <rPh sb="5" eb="6">
      <t>チャ</t>
    </rPh>
    <rPh sb="6" eb="7">
      <t>ダ</t>
    </rPh>
    <rPh sb="8" eb="9">
      <t>トウ</t>
    </rPh>
    <rPh sb="10" eb="13">
      <t>カンオウカイ</t>
    </rPh>
    <rPh sb="14" eb="16">
      <t>ナツマツ</t>
    </rPh>
    <rPh sb="18" eb="19">
      <t>モチ</t>
    </rPh>
    <rPh sb="21" eb="23">
      <t>タイカイ</t>
    </rPh>
    <rPh sb="24" eb="25">
      <t>ナベ</t>
    </rPh>
    <rPh sb="29" eb="30">
      <t>トウ</t>
    </rPh>
    <rPh sb="32" eb="34">
      <t>テツダ</t>
    </rPh>
    <phoneticPr fontId="2"/>
  </si>
  <si>
    <t>日進ホーム</t>
    <rPh sb="0" eb="2">
      <t>ニッシン</t>
    </rPh>
    <phoneticPr fontId="2"/>
  </si>
  <si>
    <t>視覚障がい者に関する事柄を共に話し合って認識と理解を深め、相互の親睦と交流を図る</t>
    <rPh sb="0" eb="2">
      <t>シカク</t>
    </rPh>
    <rPh sb="2" eb="3">
      <t>ショウ</t>
    </rPh>
    <rPh sb="5" eb="6">
      <t>シャ</t>
    </rPh>
    <rPh sb="7" eb="8">
      <t>カン</t>
    </rPh>
    <rPh sb="10" eb="12">
      <t>コトガラ</t>
    </rPh>
    <rPh sb="13" eb="14">
      <t>トモ</t>
    </rPh>
    <rPh sb="15" eb="16">
      <t>ハナ</t>
    </rPh>
    <rPh sb="17" eb="18">
      <t>ア</t>
    </rPh>
    <rPh sb="20" eb="22">
      <t>ニンシキ</t>
    </rPh>
    <rPh sb="23" eb="25">
      <t>リカイ</t>
    </rPh>
    <rPh sb="26" eb="27">
      <t>フカ</t>
    </rPh>
    <rPh sb="29" eb="31">
      <t>ソウゴ</t>
    </rPh>
    <rPh sb="32" eb="34">
      <t>シンボク</t>
    </rPh>
    <rPh sb="35" eb="37">
      <t>コウリュウ</t>
    </rPh>
    <rPh sb="38" eb="39">
      <t>ハカ</t>
    </rPh>
    <phoneticPr fontId="2"/>
  </si>
  <si>
    <t>月1回、定例会を開く（8月は除く）
視覚障がい者に関わるグループとの交流会
　・ひまわりとの交流会
　・声の飛行船との交流会
　・福祉実践教室の講師をする</t>
    <rPh sb="0" eb="1">
      <t>ツキ</t>
    </rPh>
    <rPh sb="2" eb="3">
      <t>カイ</t>
    </rPh>
    <rPh sb="4" eb="7">
      <t>テイレイカイ</t>
    </rPh>
    <rPh sb="8" eb="9">
      <t>ヒラ</t>
    </rPh>
    <rPh sb="12" eb="13">
      <t>ガツ</t>
    </rPh>
    <rPh sb="14" eb="15">
      <t>ノゾ</t>
    </rPh>
    <rPh sb="18" eb="20">
      <t>シカク</t>
    </rPh>
    <rPh sb="20" eb="21">
      <t>ショウ</t>
    </rPh>
    <rPh sb="23" eb="24">
      <t>シャ</t>
    </rPh>
    <rPh sb="25" eb="26">
      <t>カカ</t>
    </rPh>
    <rPh sb="34" eb="37">
      <t>コウリュウカイ</t>
    </rPh>
    <rPh sb="46" eb="49">
      <t>コウリュウカイ</t>
    </rPh>
    <rPh sb="52" eb="53">
      <t>コエ</t>
    </rPh>
    <rPh sb="54" eb="57">
      <t>ヒコウセン</t>
    </rPh>
    <rPh sb="59" eb="62">
      <t>コウリュウカイ</t>
    </rPh>
    <rPh sb="65" eb="67">
      <t>フクシ</t>
    </rPh>
    <rPh sb="67" eb="69">
      <t>ジッセン</t>
    </rPh>
    <rPh sb="69" eb="71">
      <t>キョウシツ</t>
    </rPh>
    <rPh sb="72" eb="74">
      <t>コウシ</t>
    </rPh>
    <phoneticPr fontId="2"/>
  </si>
  <si>
    <t>市内の中学校、放課後子ども教室等に出向き図書館にある本、児童書の読み聞かせ、ストーリーテリングを通じ本に親しみ、健全な育成を助ける</t>
    <rPh sb="0" eb="2">
      <t>シナイ</t>
    </rPh>
    <rPh sb="3" eb="6">
      <t>チュウガッコウ</t>
    </rPh>
    <rPh sb="7" eb="10">
      <t>ホウカゴ</t>
    </rPh>
    <rPh sb="10" eb="11">
      <t>コ</t>
    </rPh>
    <rPh sb="13" eb="15">
      <t>キョウシツ</t>
    </rPh>
    <rPh sb="15" eb="16">
      <t>トウ</t>
    </rPh>
    <rPh sb="17" eb="19">
      <t>デム</t>
    </rPh>
    <rPh sb="20" eb="23">
      <t>トショカン</t>
    </rPh>
    <rPh sb="26" eb="27">
      <t>ホン</t>
    </rPh>
    <rPh sb="28" eb="31">
      <t>ジドウショ</t>
    </rPh>
    <rPh sb="32" eb="33">
      <t>ヨ</t>
    </rPh>
    <rPh sb="34" eb="35">
      <t>キ</t>
    </rPh>
    <rPh sb="48" eb="49">
      <t>ツウ</t>
    </rPh>
    <rPh sb="50" eb="51">
      <t>ホン</t>
    </rPh>
    <rPh sb="52" eb="53">
      <t>シタ</t>
    </rPh>
    <rPh sb="56" eb="58">
      <t>ケンゼン</t>
    </rPh>
    <rPh sb="59" eb="61">
      <t>イクセイ</t>
    </rPh>
    <rPh sb="62" eb="63">
      <t>タス</t>
    </rPh>
    <phoneticPr fontId="2"/>
  </si>
  <si>
    <t>定例会に本を紹介しあい知識を深める（月1回程度）
市内の小中学校、放課後子ども教室等に出向き、絵本の読み聞かせ、ストーリーテリングをして、本の楽しさを聴き手と共有する</t>
    <rPh sb="0" eb="3">
      <t>テイレイカイ</t>
    </rPh>
    <rPh sb="4" eb="5">
      <t>ホン</t>
    </rPh>
    <rPh sb="6" eb="8">
      <t>ショウカイ</t>
    </rPh>
    <rPh sb="11" eb="13">
      <t>チシキ</t>
    </rPh>
    <rPh sb="14" eb="15">
      <t>フカ</t>
    </rPh>
    <rPh sb="18" eb="19">
      <t>ツキ</t>
    </rPh>
    <rPh sb="20" eb="21">
      <t>カイ</t>
    </rPh>
    <rPh sb="21" eb="23">
      <t>テイド</t>
    </rPh>
    <rPh sb="25" eb="27">
      <t>シナイ</t>
    </rPh>
    <rPh sb="28" eb="29">
      <t>ショウ</t>
    </rPh>
    <rPh sb="29" eb="32">
      <t>チュウガッコウ</t>
    </rPh>
    <rPh sb="33" eb="36">
      <t>ホウカゴ</t>
    </rPh>
    <rPh sb="36" eb="37">
      <t>コ</t>
    </rPh>
    <rPh sb="39" eb="41">
      <t>キョウシツ</t>
    </rPh>
    <rPh sb="41" eb="42">
      <t>トウ</t>
    </rPh>
    <rPh sb="43" eb="45">
      <t>デム</t>
    </rPh>
    <rPh sb="47" eb="49">
      <t>エホン</t>
    </rPh>
    <rPh sb="50" eb="51">
      <t>ヨ</t>
    </rPh>
    <rPh sb="52" eb="53">
      <t>キ</t>
    </rPh>
    <rPh sb="69" eb="70">
      <t>ホン</t>
    </rPh>
    <rPh sb="71" eb="72">
      <t>タノ</t>
    </rPh>
    <rPh sb="75" eb="76">
      <t>キ</t>
    </rPh>
    <rPh sb="77" eb="78">
      <t>テ</t>
    </rPh>
    <rPh sb="79" eb="81">
      <t>キョウユウ</t>
    </rPh>
    <phoneticPr fontId="2"/>
  </si>
  <si>
    <t>定例会、図書館
出張、小学校、放課後教室</t>
    <rPh sb="0" eb="3">
      <t>テイレイカイ</t>
    </rPh>
    <rPh sb="4" eb="7">
      <t>トショカン</t>
    </rPh>
    <rPh sb="8" eb="10">
      <t>シュッチョウ</t>
    </rPh>
    <rPh sb="11" eb="14">
      <t>ショウガッコウ</t>
    </rPh>
    <rPh sb="15" eb="18">
      <t>ホウカゴ</t>
    </rPh>
    <rPh sb="18" eb="20">
      <t>キョウシツ</t>
    </rPh>
    <phoneticPr fontId="2"/>
  </si>
  <si>
    <t>演劇を作ることを楽しみ、観ていただいて楽しんでいただく</t>
    <rPh sb="0" eb="2">
      <t>エンゲキ</t>
    </rPh>
    <rPh sb="3" eb="4">
      <t>ツク</t>
    </rPh>
    <rPh sb="8" eb="9">
      <t>タノ</t>
    </rPh>
    <rPh sb="12" eb="13">
      <t>ミ</t>
    </rPh>
    <rPh sb="19" eb="20">
      <t>タノ</t>
    </rPh>
    <phoneticPr fontId="2"/>
  </si>
  <si>
    <t>自分たちで企画制作した演劇をお年寄りや障がい者施設へ持って行ってのボランティア公演を行っています。脚本、衣装、小道具、音響、演出、そして役者ももちろん自分たちで行い、約２～３ケ月の練習を経て発表しています</t>
    <rPh sb="0" eb="2">
      <t>ジブン</t>
    </rPh>
    <rPh sb="5" eb="7">
      <t>キカク</t>
    </rPh>
    <rPh sb="7" eb="9">
      <t>セイサク</t>
    </rPh>
    <rPh sb="11" eb="13">
      <t>エンゲキ</t>
    </rPh>
    <rPh sb="15" eb="17">
      <t>トシヨ</t>
    </rPh>
    <rPh sb="19" eb="20">
      <t>ショウ</t>
    </rPh>
    <rPh sb="22" eb="23">
      <t>シャ</t>
    </rPh>
    <rPh sb="23" eb="25">
      <t>シセツ</t>
    </rPh>
    <rPh sb="26" eb="27">
      <t>モ</t>
    </rPh>
    <rPh sb="29" eb="30">
      <t>イ</t>
    </rPh>
    <rPh sb="39" eb="41">
      <t>コウエン</t>
    </rPh>
    <rPh sb="42" eb="43">
      <t>オコナ</t>
    </rPh>
    <rPh sb="49" eb="51">
      <t>キャクホン</t>
    </rPh>
    <rPh sb="52" eb="54">
      <t>イショウ</t>
    </rPh>
    <rPh sb="55" eb="58">
      <t>コドウグ</t>
    </rPh>
    <rPh sb="59" eb="61">
      <t>オンキョウ</t>
    </rPh>
    <rPh sb="62" eb="64">
      <t>エンシュツ</t>
    </rPh>
    <rPh sb="68" eb="70">
      <t>ヤクシャ</t>
    </rPh>
    <rPh sb="75" eb="77">
      <t>ジブン</t>
    </rPh>
    <rPh sb="80" eb="81">
      <t>オコナ</t>
    </rPh>
    <rPh sb="83" eb="84">
      <t>ヤク</t>
    </rPh>
    <rPh sb="88" eb="89">
      <t>ゲツ</t>
    </rPh>
    <rPh sb="90" eb="92">
      <t>レンシュウ</t>
    </rPh>
    <rPh sb="93" eb="94">
      <t>ヘ</t>
    </rPh>
    <rPh sb="95" eb="97">
      <t>ハッピョウ</t>
    </rPh>
    <phoneticPr fontId="2"/>
  </si>
  <si>
    <t>ボランティア公演は市内外の老人施設や病院等で行っています</t>
    <rPh sb="6" eb="8">
      <t>コウエン</t>
    </rPh>
    <rPh sb="9" eb="11">
      <t>シナイ</t>
    </rPh>
    <rPh sb="11" eb="12">
      <t>ガイ</t>
    </rPh>
    <rPh sb="13" eb="15">
      <t>ロウジン</t>
    </rPh>
    <rPh sb="15" eb="17">
      <t>シセツ</t>
    </rPh>
    <rPh sb="18" eb="20">
      <t>ビョウイン</t>
    </rPh>
    <rPh sb="20" eb="21">
      <t>トウ</t>
    </rPh>
    <rPh sb="22" eb="23">
      <t>オコナ</t>
    </rPh>
    <phoneticPr fontId="2"/>
  </si>
  <si>
    <t>年を重ねても安心して楽しく暮らせる地域作りを目指す６５歳以上の方を中心に、住民間のコミュニケーションの輪を大きくしていく</t>
    <rPh sb="0" eb="1">
      <t>トシ</t>
    </rPh>
    <rPh sb="2" eb="3">
      <t>カサ</t>
    </rPh>
    <rPh sb="6" eb="8">
      <t>アンシン</t>
    </rPh>
    <rPh sb="10" eb="11">
      <t>タノ</t>
    </rPh>
    <rPh sb="13" eb="14">
      <t>ク</t>
    </rPh>
    <rPh sb="17" eb="19">
      <t>チイキ</t>
    </rPh>
    <rPh sb="19" eb="20">
      <t>ツク</t>
    </rPh>
    <rPh sb="22" eb="24">
      <t>メザ</t>
    </rPh>
    <rPh sb="27" eb="28">
      <t>サイ</t>
    </rPh>
    <rPh sb="28" eb="30">
      <t>イジョウ</t>
    </rPh>
    <rPh sb="31" eb="32">
      <t>カタ</t>
    </rPh>
    <rPh sb="33" eb="35">
      <t>チュウシン</t>
    </rPh>
    <rPh sb="37" eb="39">
      <t>ジュウミン</t>
    </rPh>
    <rPh sb="39" eb="40">
      <t>カン</t>
    </rPh>
    <rPh sb="51" eb="52">
      <t>ワ</t>
    </rPh>
    <rPh sb="53" eb="54">
      <t>オオ</t>
    </rPh>
    <phoneticPr fontId="2"/>
  </si>
  <si>
    <t>ほっとカフェ毎月２回
いきいきサロン年４回
ボカシ作り年２回
地域通貨を使って助け合い２心（にしん）</t>
    <rPh sb="6" eb="8">
      <t>マイツキ</t>
    </rPh>
    <rPh sb="9" eb="10">
      <t>カイ</t>
    </rPh>
    <rPh sb="18" eb="19">
      <t>ネン</t>
    </rPh>
    <rPh sb="20" eb="21">
      <t>カイ</t>
    </rPh>
    <rPh sb="25" eb="26">
      <t>ツク</t>
    </rPh>
    <rPh sb="27" eb="28">
      <t>ネン</t>
    </rPh>
    <rPh sb="29" eb="30">
      <t>カイ</t>
    </rPh>
    <rPh sb="31" eb="33">
      <t>チイキ</t>
    </rPh>
    <rPh sb="33" eb="35">
      <t>ツウカ</t>
    </rPh>
    <rPh sb="36" eb="37">
      <t>ツカ</t>
    </rPh>
    <rPh sb="39" eb="40">
      <t>タス</t>
    </rPh>
    <rPh sb="41" eb="42">
      <t>ア</t>
    </rPh>
    <rPh sb="44" eb="45">
      <t>シン</t>
    </rPh>
    <phoneticPr fontId="2"/>
  </si>
  <si>
    <t>三ケ峯台住宅集会所</t>
    <rPh sb="0" eb="2">
      <t>サンガ</t>
    </rPh>
    <rPh sb="2" eb="3">
      <t>ミネ</t>
    </rPh>
    <rPh sb="3" eb="4">
      <t>ダイ</t>
    </rPh>
    <rPh sb="4" eb="6">
      <t>ジュウタク</t>
    </rPh>
    <rPh sb="6" eb="9">
      <t>シュウカイショ</t>
    </rPh>
    <phoneticPr fontId="2"/>
  </si>
  <si>
    <t>「コラージュ制作・語り場」「アートを楽しむ会」などを通してアートに触れ、自由に表現をし、語り合う場を持つ事。そして自分と向き合い集中と静かな時を体験してもらう事を目的に</t>
    <rPh sb="6" eb="8">
      <t>セイサク</t>
    </rPh>
    <rPh sb="9" eb="10">
      <t>カタ</t>
    </rPh>
    <rPh sb="11" eb="12">
      <t>バ</t>
    </rPh>
    <rPh sb="18" eb="19">
      <t>タノ</t>
    </rPh>
    <rPh sb="21" eb="22">
      <t>カイ</t>
    </rPh>
    <rPh sb="26" eb="27">
      <t>トオ</t>
    </rPh>
    <rPh sb="33" eb="34">
      <t>フ</t>
    </rPh>
    <rPh sb="36" eb="38">
      <t>ジユウ</t>
    </rPh>
    <rPh sb="39" eb="41">
      <t>ヒョウゲン</t>
    </rPh>
    <rPh sb="44" eb="45">
      <t>カタ</t>
    </rPh>
    <rPh sb="46" eb="47">
      <t>ア</t>
    </rPh>
    <rPh sb="48" eb="49">
      <t>バ</t>
    </rPh>
    <rPh sb="50" eb="51">
      <t>モ</t>
    </rPh>
    <rPh sb="52" eb="53">
      <t>コト</t>
    </rPh>
    <rPh sb="57" eb="59">
      <t>ジブン</t>
    </rPh>
    <rPh sb="60" eb="61">
      <t>ム</t>
    </rPh>
    <rPh sb="62" eb="63">
      <t>ア</t>
    </rPh>
    <rPh sb="64" eb="66">
      <t>シュウチュウ</t>
    </rPh>
    <rPh sb="67" eb="68">
      <t>シズ</t>
    </rPh>
    <rPh sb="70" eb="71">
      <t>トキ</t>
    </rPh>
    <rPh sb="72" eb="74">
      <t>タイケン</t>
    </rPh>
    <rPh sb="79" eb="80">
      <t>コト</t>
    </rPh>
    <rPh sb="81" eb="83">
      <t>モクテキ</t>
    </rPh>
    <phoneticPr fontId="2"/>
  </si>
  <si>
    <t>日進・東郷おやこ劇場の目的に即して、文化を通して子供たちの健全な育成を図ることを目的とする</t>
    <rPh sb="0" eb="2">
      <t>ニッシン</t>
    </rPh>
    <rPh sb="3" eb="5">
      <t>トウゴウ</t>
    </rPh>
    <rPh sb="8" eb="10">
      <t>ゲキジョウ</t>
    </rPh>
    <rPh sb="11" eb="13">
      <t>モクテキ</t>
    </rPh>
    <rPh sb="14" eb="15">
      <t>ソク</t>
    </rPh>
    <rPh sb="18" eb="20">
      <t>ブンカ</t>
    </rPh>
    <rPh sb="21" eb="22">
      <t>トオ</t>
    </rPh>
    <rPh sb="24" eb="26">
      <t>コドモ</t>
    </rPh>
    <rPh sb="29" eb="31">
      <t>ケンゼン</t>
    </rPh>
    <rPh sb="32" eb="34">
      <t>イクセイ</t>
    </rPh>
    <rPh sb="35" eb="36">
      <t>ハカ</t>
    </rPh>
    <rPh sb="40" eb="42">
      <t>モクテキ</t>
    </rPh>
    <phoneticPr fontId="2"/>
  </si>
  <si>
    <t>絵本、紙芝居などの読み聞かせ
昔ばなしのストーリーテリング
わらべ歌により親子ふれあい遊び</t>
    <rPh sb="0" eb="2">
      <t>エホン</t>
    </rPh>
    <rPh sb="3" eb="6">
      <t>カミシバイ</t>
    </rPh>
    <rPh sb="9" eb="10">
      <t>ヨ</t>
    </rPh>
    <rPh sb="11" eb="12">
      <t>キ</t>
    </rPh>
    <rPh sb="15" eb="16">
      <t>ムカシ</t>
    </rPh>
    <rPh sb="33" eb="34">
      <t>ウタ</t>
    </rPh>
    <rPh sb="37" eb="39">
      <t>オヤコ</t>
    </rPh>
    <rPh sb="43" eb="44">
      <t>アソ</t>
    </rPh>
    <phoneticPr fontId="2"/>
  </si>
  <si>
    <t>日進・東郷おやこ劇場内事務所
日進市立図書館</t>
    <rPh sb="0" eb="2">
      <t>ニッシン</t>
    </rPh>
    <rPh sb="3" eb="5">
      <t>トウゴウ</t>
    </rPh>
    <rPh sb="8" eb="10">
      <t>ゲキジョウ</t>
    </rPh>
    <rPh sb="10" eb="11">
      <t>ナイ</t>
    </rPh>
    <rPh sb="11" eb="13">
      <t>ジム</t>
    </rPh>
    <rPh sb="13" eb="14">
      <t>ショ</t>
    </rPh>
    <rPh sb="15" eb="22">
      <t>ニッシンシリツトショカン</t>
    </rPh>
    <phoneticPr fontId="2"/>
  </si>
  <si>
    <t>学びたい「お母さん、お父さん」を応援し、子育てのサポートをすると共に、子供たちの健やかな成長を願って活動することを目的とする</t>
    <rPh sb="0" eb="1">
      <t>マナ</t>
    </rPh>
    <rPh sb="6" eb="7">
      <t>カア</t>
    </rPh>
    <rPh sb="11" eb="12">
      <t>トウ</t>
    </rPh>
    <rPh sb="16" eb="18">
      <t>オウエン</t>
    </rPh>
    <rPh sb="20" eb="22">
      <t>コソダ</t>
    </rPh>
    <rPh sb="32" eb="33">
      <t>トモ</t>
    </rPh>
    <rPh sb="35" eb="37">
      <t>コドモ</t>
    </rPh>
    <rPh sb="40" eb="41">
      <t>スコ</t>
    </rPh>
    <rPh sb="44" eb="46">
      <t>セイチョウ</t>
    </rPh>
    <rPh sb="47" eb="48">
      <t>ネガ</t>
    </rPh>
    <rPh sb="50" eb="52">
      <t>カツドウ</t>
    </rPh>
    <rPh sb="57" eb="59">
      <t>モクテキ</t>
    </rPh>
    <phoneticPr fontId="2"/>
  </si>
  <si>
    <t>行政主催講座の託児
各自主グループ団体及び個人からの依頼託児
自主学習会</t>
    <rPh sb="0" eb="2">
      <t>ギョウセイ</t>
    </rPh>
    <rPh sb="2" eb="4">
      <t>シュサイ</t>
    </rPh>
    <rPh sb="4" eb="6">
      <t>コウザ</t>
    </rPh>
    <rPh sb="7" eb="9">
      <t>タクジ</t>
    </rPh>
    <rPh sb="10" eb="11">
      <t>カク</t>
    </rPh>
    <rPh sb="11" eb="13">
      <t>ジシュ</t>
    </rPh>
    <rPh sb="17" eb="19">
      <t>ダンタイ</t>
    </rPh>
    <rPh sb="19" eb="20">
      <t>オヨ</t>
    </rPh>
    <rPh sb="21" eb="23">
      <t>コジン</t>
    </rPh>
    <rPh sb="26" eb="28">
      <t>イライ</t>
    </rPh>
    <rPh sb="28" eb="30">
      <t>タクジ</t>
    </rPh>
    <rPh sb="31" eb="33">
      <t>ジシュ</t>
    </rPh>
    <rPh sb="33" eb="35">
      <t>ガクシュウ</t>
    </rPh>
    <rPh sb="35" eb="36">
      <t>カイ</t>
    </rPh>
    <phoneticPr fontId="2"/>
  </si>
  <si>
    <t>依頼のある場所</t>
    <rPh sb="0" eb="2">
      <t>イライ</t>
    </rPh>
    <rPh sb="5" eb="7">
      <t>バショ</t>
    </rPh>
    <phoneticPr fontId="2"/>
  </si>
  <si>
    <t>1.（日進市被災時）市内に設置される災害ボランティアセンターでコーディネート活動を行う
2.（他地域被災時）必要に応じ、現地に駆け付け災害ボランティアコーディネーター又はボランンティアとして活動する
3.（平常時）上記の活動が円滑に行える様準備、学習、訓練を行う
4.原則としては行政等が実施する災害ボランティアコーディネーター養成講座修了者で組織構成する</t>
    <rPh sb="3" eb="6">
      <t>ニッシンシ</t>
    </rPh>
    <rPh sb="6" eb="8">
      <t>ヒサイ</t>
    </rPh>
    <rPh sb="8" eb="9">
      <t>ジ</t>
    </rPh>
    <rPh sb="10" eb="12">
      <t>シナイ</t>
    </rPh>
    <rPh sb="13" eb="15">
      <t>セッチ</t>
    </rPh>
    <rPh sb="18" eb="20">
      <t>サイガイ</t>
    </rPh>
    <rPh sb="38" eb="40">
      <t>カツドウ</t>
    </rPh>
    <rPh sb="41" eb="42">
      <t>オコナ</t>
    </rPh>
    <rPh sb="47" eb="48">
      <t>ホカ</t>
    </rPh>
    <rPh sb="48" eb="50">
      <t>チイキ</t>
    </rPh>
    <rPh sb="50" eb="52">
      <t>ヒサイ</t>
    </rPh>
    <rPh sb="52" eb="53">
      <t>ジ</t>
    </rPh>
    <rPh sb="54" eb="56">
      <t>ヒツヨウ</t>
    </rPh>
    <rPh sb="57" eb="58">
      <t>オウ</t>
    </rPh>
    <rPh sb="60" eb="62">
      <t>ゲンチ</t>
    </rPh>
    <rPh sb="63" eb="64">
      <t>カ</t>
    </rPh>
    <rPh sb="65" eb="66">
      <t>ツ</t>
    </rPh>
    <rPh sb="67" eb="69">
      <t>サイガイ</t>
    </rPh>
    <rPh sb="82" eb="83">
      <t>マタ</t>
    </rPh>
    <rPh sb="95" eb="97">
      <t>カツドウ</t>
    </rPh>
    <rPh sb="103" eb="105">
      <t>ヘイジョウ</t>
    </rPh>
    <rPh sb="105" eb="106">
      <t>ジ</t>
    </rPh>
    <rPh sb="107" eb="109">
      <t>ジョウキ</t>
    </rPh>
    <rPh sb="110" eb="112">
      <t>カツドウ</t>
    </rPh>
    <rPh sb="113" eb="115">
      <t>エンカツ</t>
    </rPh>
    <rPh sb="116" eb="117">
      <t>オコナ</t>
    </rPh>
    <rPh sb="119" eb="120">
      <t>ヨウ</t>
    </rPh>
    <rPh sb="120" eb="122">
      <t>ジュンビ</t>
    </rPh>
    <rPh sb="123" eb="125">
      <t>ガクシュウ</t>
    </rPh>
    <rPh sb="126" eb="128">
      <t>クンレン</t>
    </rPh>
    <rPh sb="129" eb="130">
      <t>オコナ</t>
    </rPh>
    <rPh sb="134" eb="136">
      <t>ゲンソク</t>
    </rPh>
    <rPh sb="140" eb="142">
      <t>ギョウセイ</t>
    </rPh>
    <rPh sb="142" eb="143">
      <t>トウ</t>
    </rPh>
    <rPh sb="144" eb="146">
      <t>ジッシ</t>
    </rPh>
    <rPh sb="148" eb="150">
      <t>サイガイ</t>
    </rPh>
    <rPh sb="164" eb="166">
      <t>ヨウセイ</t>
    </rPh>
    <rPh sb="166" eb="168">
      <t>コウザ</t>
    </rPh>
    <rPh sb="168" eb="171">
      <t>シュウリョウシャ</t>
    </rPh>
    <rPh sb="172" eb="174">
      <t>ソシキ</t>
    </rPh>
    <rPh sb="174" eb="176">
      <t>コウセイ</t>
    </rPh>
    <phoneticPr fontId="2"/>
  </si>
  <si>
    <t>日進市中央福祉センター</t>
    <rPh sb="0" eb="3">
      <t>ニッシンシ</t>
    </rPh>
    <rPh sb="3" eb="7">
      <t>チュウオウフクシ</t>
    </rPh>
    <phoneticPr fontId="2"/>
  </si>
  <si>
    <t>市内在住在勤の障害者を対象とし、本人の自主性を尊重しつつ、ICT機器（パソコン等）環境の整備と技術的な支援を目的とする。なおICT機器の基本的な操作方法やその技術向上の為に必要な情報の提供と助言に努め、会員相互の親睦と自己研さんを図る</t>
    <rPh sb="0" eb="2">
      <t>シナイ</t>
    </rPh>
    <rPh sb="2" eb="4">
      <t>ザイジュウ</t>
    </rPh>
    <rPh sb="4" eb="6">
      <t>ザイキン</t>
    </rPh>
    <rPh sb="7" eb="10">
      <t>ショウガイシャ</t>
    </rPh>
    <rPh sb="11" eb="13">
      <t>タイショウ</t>
    </rPh>
    <rPh sb="16" eb="18">
      <t>ホンニン</t>
    </rPh>
    <rPh sb="19" eb="22">
      <t>ジシュセイ</t>
    </rPh>
    <rPh sb="23" eb="25">
      <t>ソンチョウ</t>
    </rPh>
    <rPh sb="32" eb="34">
      <t>キキ</t>
    </rPh>
    <rPh sb="39" eb="40">
      <t>トウ</t>
    </rPh>
    <rPh sb="41" eb="43">
      <t>カンキョウ</t>
    </rPh>
    <rPh sb="44" eb="46">
      <t>セイビ</t>
    </rPh>
    <rPh sb="47" eb="50">
      <t>ギジュツテキ</t>
    </rPh>
    <rPh sb="51" eb="53">
      <t>シエン</t>
    </rPh>
    <rPh sb="54" eb="56">
      <t>モクテキ</t>
    </rPh>
    <rPh sb="65" eb="67">
      <t>キキ</t>
    </rPh>
    <rPh sb="68" eb="71">
      <t>キホンテキ</t>
    </rPh>
    <rPh sb="72" eb="74">
      <t>ソウサ</t>
    </rPh>
    <rPh sb="74" eb="76">
      <t>ホウホウ</t>
    </rPh>
    <rPh sb="79" eb="81">
      <t>ギジュツ</t>
    </rPh>
    <rPh sb="81" eb="83">
      <t>コウジョウ</t>
    </rPh>
    <rPh sb="84" eb="85">
      <t>タメ</t>
    </rPh>
    <rPh sb="86" eb="88">
      <t>ヒツヨウ</t>
    </rPh>
    <rPh sb="89" eb="91">
      <t>ジョウホウ</t>
    </rPh>
    <rPh sb="92" eb="94">
      <t>テイキョウ</t>
    </rPh>
    <rPh sb="95" eb="97">
      <t>ジョゲン</t>
    </rPh>
    <rPh sb="98" eb="99">
      <t>ツト</t>
    </rPh>
    <rPh sb="101" eb="103">
      <t>カイイン</t>
    </rPh>
    <rPh sb="103" eb="105">
      <t>ソウゴ</t>
    </rPh>
    <rPh sb="106" eb="108">
      <t>シンボク</t>
    </rPh>
    <rPh sb="109" eb="112">
      <t>ジコケン</t>
    </rPh>
    <phoneticPr fontId="2"/>
  </si>
  <si>
    <t>中央福祉センターor障害者福祉センター</t>
    <rPh sb="0" eb="4">
      <t>チュウオウフクシ</t>
    </rPh>
    <rPh sb="10" eb="13">
      <t>ショウガイシャ</t>
    </rPh>
    <rPh sb="13" eb="15">
      <t>フクシ</t>
    </rPh>
    <phoneticPr fontId="2"/>
  </si>
  <si>
    <t>具体的な活動内容としては以下の助言や対応を行っています。
１．ICT機器や必要ソフトの購入、及びICT機器環境の構築に関する助言
２．必要なアプリケーションの導入と設定及び操作方法の支援及び対応
３．インターネット接続関連の支援及びトラブル対応
４．障害者のICT機器利用の普及・啓蒙活動に関する催しの企画と参加。ユーザー登録をしてもらった障害者を対象に、毎月第３土曜日の午後中央福祉センターor障害者福祉センターで個別にICT機器の操作上での疑問点などの相談対応をしています。また、養成がある場合は、自宅まで訪問して支援を行っています。
地域活動助成事業助成金で購入した新しい情報端末であるiPad、Windows、Surfaceをユーザーの方たちをはじめとして、多くの人に実際に触れてもらい、体感できるようにしています。ICT機器とは、パソコンをはじめとして新しい多機能端末である、タブレット端末（iPad等）、スマートフォン（iPhone等）などを言う</t>
    <rPh sb="0" eb="3">
      <t>グタイテキ</t>
    </rPh>
    <rPh sb="4" eb="6">
      <t>カツドウ</t>
    </rPh>
    <rPh sb="6" eb="8">
      <t>ナイヨウ</t>
    </rPh>
    <rPh sb="12" eb="14">
      <t>イカ</t>
    </rPh>
    <rPh sb="15" eb="17">
      <t>ジョゲン</t>
    </rPh>
    <rPh sb="18" eb="20">
      <t>タイオウ</t>
    </rPh>
    <rPh sb="21" eb="22">
      <t>オコナ</t>
    </rPh>
    <rPh sb="34" eb="36">
      <t>キキ</t>
    </rPh>
    <rPh sb="37" eb="39">
      <t>ヒツヨウ</t>
    </rPh>
    <rPh sb="43" eb="45">
      <t>コウニュウ</t>
    </rPh>
    <rPh sb="46" eb="47">
      <t>オヨ</t>
    </rPh>
    <rPh sb="51" eb="53">
      <t>キキ</t>
    </rPh>
    <rPh sb="53" eb="55">
      <t>カンキョウ</t>
    </rPh>
    <rPh sb="56" eb="58">
      <t>コウチク</t>
    </rPh>
    <rPh sb="59" eb="60">
      <t>カン</t>
    </rPh>
    <rPh sb="62" eb="64">
      <t>ジョゲン</t>
    </rPh>
    <rPh sb="67" eb="69">
      <t>ヒツヨウ</t>
    </rPh>
    <rPh sb="79" eb="81">
      <t>ドウニュウ</t>
    </rPh>
    <rPh sb="82" eb="84">
      <t>セッテイ</t>
    </rPh>
    <rPh sb="84" eb="85">
      <t>オヨ</t>
    </rPh>
    <rPh sb="86" eb="88">
      <t>ソウサ</t>
    </rPh>
    <rPh sb="88" eb="90">
      <t>ホウホウ</t>
    </rPh>
    <rPh sb="91" eb="93">
      <t>シエン</t>
    </rPh>
    <rPh sb="93" eb="94">
      <t>オヨ</t>
    </rPh>
    <rPh sb="95" eb="97">
      <t>タイオウ</t>
    </rPh>
    <rPh sb="107" eb="109">
      <t>セツゾク</t>
    </rPh>
    <rPh sb="109" eb="111">
      <t>カンレン</t>
    </rPh>
    <rPh sb="112" eb="114">
      <t>シエン</t>
    </rPh>
    <rPh sb="114" eb="115">
      <t>オヨ</t>
    </rPh>
    <rPh sb="120" eb="122">
      <t>タイオウ</t>
    </rPh>
    <rPh sb="125" eb="128">
      <t>ショウガイシャ</t>
    </rPh>
    <rPh sb="132" eb="134">
      <t>キキ</t>
    </rPh>
    <rPh sb="134" eb="136">
      <t>リヨウ</t>
    </rPh>
    <rPh sb="137" eb="139">
      <t>フキュウ</t>
    </rPh>
    <rPh sb="140" eb="142">
      <t>ケイモウ</t>
    </rPh>
    <rPh sb="142" eb="144">
      <t>カツドウ</t>
    </rPh>
    <rPh sb="145" eb="146">
      <t>カン</t>
    </rPh>
    <rPh sb="148" eb="149">
      <t>モヨオ</t>
    </rPh>
    <rPh sb="151" eb="153">
      <t>キカク</t>
    </rPh>
    <rPh sb="154" eb="156">
      <t>サンカ</t>
    </rPh>
    <rPh sb="161" eb="163">
      <t>トウロク</t>
    </rPh>
    <rPh sb="170" eb="173">
      <t>ショウガイシャ</t>
    </rPh>
    <rPh sb="174" eb="176">
      <t>タイショウ</t>
    </rPh>
    <rPh sb="178" eb="180">
      <t>マイツキ</t>
    </rPh>
    <rPh sb="180" eb="181">
      <t>ダイ</t>
    </rPh>
    <rPh sb="182" eb="185">
      <t>ドヨウビ</t>
    </rPh>
    <rPh sb="186" eb="188">
      <t>ゴゴ</t>
    </rPh>
    <rPh sb="188" eb="192">
      <t>チュウオウフクシ</t>
    </rPh>
    <rPh sb="198" eb="203">
      <t>ショウガイシャフクシ</t>
    </rPh>
    <rPh sb="208" eb="210">
      <t>コベツ</t>
    </rPh>
    <rPh sb="214" eb="216">
      <t>キキ</t>
    </rPh>
    <rPh sb="217" eb="219">
      <t>ソウサ</t>
    </rPh>
    <rPh sb="219" eb="220">
      <t>ジョウ</t>
    </rPh>
    <rPh sb="222" eb="225">
      <t>ギモンテン</t>
    </rPh>
    <rPh sb="228" eb="230">
      <t>ソウダン</t>
    </rPh>
    <rPh sb="230" eb="232">
      <t>タイオウ</t>
    </rPh>
    <rPh sb="242" eb="244">
      <t>ヨウセイ</t>
    </rPh>
    <rPh sb="247" eb="249">
      <t>バアイ</t>
    </rPh>
    <rPh sb="251" eb="253">
      <t>ジタク</t>
    </rPh>
    <rPh sb="255" eb="257">
      <t>ホウモン</t>
    </rPh>
    <rPh sb="259" eb="261">
      <t>シエン</t>
    </rPh>
    <rPh sb="262" eb="263">
      <t>オコナ</t>
    </rPh>
    <rPh sb="270" eb="272">
      <t>チイキ</t>
    </rPh>
    <rPh sb="272" eb="274">
      <t>カツドウ</t>
    </rPh>
    <rPh sb="274" eb="276">
      <t>ジョセイ</t>
    </rPh>
    <rPh sb="276" eb="278">
      <t>ジギョウ</t>
    </rPh>
    <rPh sb="278" eb="280">
      <t>ジョセイ</t>
    </rPh>
    <rPh sb="280" eb="281">
      <t>キン</t>
    </rPh>
    <rPh sb="282" eb="284">
      <t>コウニュウ</t>
    </rPh>
    <rPh sb="286" eb="287">
      <t>アタラ</t>
    </rPh>
    <rPh sb="289" eb="291">
      <t>ジョウホウ</t>
    </rPh>
    <rPh sb="291" eb="293">
      <t>タンマツ</t>
    </rPh>
    <rPh sb="322" eb="323">
      <t>カタ</t>
    </rPh>
    <rPh sb="333" eb="334">
      <t>オオ</t>
    </rPh>
    <rPh sb="336" eb="337">
      <t>ヒト</t>
    </rPh>
    <rPh sb="338" eb="340">
      <t>ジッサイ</t>
    </rPh>
    <rPh sb="341" eb="342">
      <t>フ</t>
    </rPh>
    <rPh sb="348" eb="350">
      <t>タイカン</t>
    </rPh>
    <rPh sb="365" eb="367">
      <t>キキ</t>
    </rPh>
    <rPh sb="381" eb="382">
      <t>アタラ</t>
    </rPh>
    <rPh sb="384" eb="387">
      <t>タキノウ</t>
    </rPh>
    <rPh sb="387" eb="389">
      <t>タンマツ</t>
    </rPh>
    <rPh sb="398" eb="400">
      <t>タンマツ</t>
    </rPh>
    <rPh sb="405" eb="406">
      <t>トウ</t>
    </rPh>
    <rPh sb="422" eb="423">
      <t>トウ</t>
    </rPh>
    <rPh sb="427" eb="428">
      <t>イ</t>
    </rPh>
    <phoneticPr fontId="2"/>
  </si>
  <si>
    <t>本会は日進市の進める循環型社会に協力し
①ごみ減量・リサイクル事業の推進に係る、調査研究及び市民への啓発活動を行う
②市のごみ減量施策に対し有効な助言を行うことにより、市民の明るくて楽しい市民生活の創造に寄与することを目的とする</t>
    <rPh sb="0" eb="2">
      <t>ホンカイ</t>
    </rPh>
    <rPh sb="3" eb="6">
      <t>ニッシンシ</t>
    </rPh>
    <rPh sb="7" eb="8">
      <t>スス</t>
    </rPh>
    <rPh sb="10" eb="13">
      <t>ジュンカンガタ</t>
    </rPh>
    <rPh sb="13" eb="15">
      <t>シャカイ</t>
    </rPh>
    <rPh sb="16" eb="18">
      <t>キョウリョク</t>
    </rPh>
    <rPh sb="23" eb="25">
      <t>ゲンリョウ</t>
    </rPh>
    <rPh sb="31" eb="33">
      <t>ジギョウ</t>
    </rPh>
    <rPh sb="34" eb="36">
      <t>スイシン</t>
    </rPh>
    <rPh sb="37" eb="38">
      <t>カカワ</t>
    </rPh>
    <rPh sb="40" eb="44">
      <t>チョウサケンキュウ</t>
    </rPh>
    <rPh sb="44" eb="45">
      <t>オヨ</t>
    </rPh>
    <rPh sb="46" eb="48">
      <t>シミン</t>
    </rPh>
    <rPh sb="50" eb="52">
      <t>ケイハツ</t>
    </rPh>
    <rPh sb="52" eb="54">
      <t>カツドウ</t>
    </rPh>
    <rPh sb="55" eb="56">
      <t>オコナ</t>
    </rPh>
    <rPh sb="59" eb="60">
      <t>シ</t>
    </rPh>
    <rPh sb="63" eb="65">
      <t>ゲンリョウ</t>
    </rPh>
    <rPh sb="65" eb="67">
      <t>シサク</t>
    </rPh>
    <rPh sb="68" eb="69">
      <t>タイ</t>
    </rPh>
    <rPh sb="70" eb="72">
      <t>ユウコウ</t>
    </rPh>
    <rPh sb="73" eb="75">
      <t>ジョゲン</t>
    </rPh>
    <rPh sb="76" eb="77">
      <t>オコナ</t>
    </rPh>
    <rPh sb="84" eb="86">
      <t>シミン</t>
    </rPh>
    <rPh sb="87" eb="88">
      <t>アカ</t>
    </rPh>
    <rPh sb="91" eb="92">
      <t>タノ</t>
    </rPh>
    <rPh sb="94" eb="96">
      <t>シミン</t>
    </rPh>
    <rPh sb="96" eb="98">
      <t>セイカツ</t>
    </rPh>
    <rPh sb="99" eb="101">
      <t>ソウゾウ</t>
    </rPh>
    <rPh sb="102" eb="104">
      <t>キヨ</t>
    </rPh>
    <rPh sb="109" eb="111">
      <t>モクテキ</t>
    </rPh>
    <phoneticPr fontId="2"/>
  </si>
  <si>
    <t>①会の目的達成するため、環境負荷軽減を基本理念として３R運動を促進する
②建築廃木材を再利用の「おもちゃ造り体験教室」随時開催する
③廃食油の回収とリサイクルした「エコ石けん」と交換活動と作り方体験教室の開催と普及活動の取り組み</t>
    <rPh sb="1" eb="2">
      <t>カイ</t>
    </rPh>
    <rPh sb="3" eb="5">
      <t>モクテキ</t>
    </rPh>
    <rPh sb="5" eb="7">
      <t>タッセイ</t>
    </rPh>
    <rPh sb="12" eb="14">
      <t>カンキョウ</t>
    </rPh>
    <rPh sb="14" eb="16">
      <t>フカ</t>
    </rPh>
    <rPh sb="16" eb="18">
      <t>ケイゲン</t>
    </rPh>
    <rPh sb="19" eb="21">
      <t>キホン</t>
    </rPh>
    <rPh sb="21" eb="23">
      <t>リネン</t>
    </rPh>
    <rPh sb="28" eb="30">
      <t>ウンドウ</t>
    </rPh>
    <rPh sb="31" eb="33">
      <t>ソクシン</t>
    </rPh>
    <rPh sb="37" eb="39">
      <t>ケンチク</t>
    </rPh>
    <rPh sb="39" eb="40">
      <t>ハイ</t>
    </rPh>
    <rPh sb="40" eb="42">
      <t>モクザイ</t>
    </rPh>
    <rPh sb="43" eb="46">
      <t>サイリヨウ</t>
    </rPh>
    <rPh sb="52" eb="53">
      <t>ヅク</t>
    </rPh>
    <rPh sb="54" eb="56">
      <t>タイケン</t>
    </rPh>
    <rPh sb="56" eb="58">
      <t>キョウシツ</t>
    </rPh>
    <rPh sb="59" eb="61">
      <t>ズイジ</t>
    </rPh>
    <rPh sb="61" eb="63">
      <t>カイサイ</t>
    </rPh>
    <rPh sb="67" eb="70">
      <t>ハイショクユ</t>
    </rPh>
    <rPh sb="71" eb="73">
      <t>カイシュウ</t>
    </rPh>
    <rPh sb="84" eb="85">
      <t>セッ</t>
    </rPh>
    <rPh sb="89" eb="91">
      <t>コウカン</t>
    </rPh>
    <rPh sb="91" eb="93">
      <t>カツドウ</t>
    </rPh>
    <rPh sb="94" eb="95">
      <t>ツク</t>
    </rPh>
    <rPh sb="96" eb="97">
      <t>カタ</t>
    </rPh>
    <rPh sb="97" eb="99">
      <t>タイケン</t>
    </rPh>
    <rPh sb="99" eb="101">
      <t>キョウシツ</t>
    </rPh>
    <rPh sb="102" eb="104">
      <t>カイサイ</t>
    </rPh>
    <rPh sb="105" eb="107">
      <t>フキュウ</t>
    </rPh>
    <rPh sb="107" eb="109">
      <t>カツドウ</t>
    </rPh>
    <rPh sb="110" eb="111">
      <t>ト</t>
    </rPh>
    <rPh sb="112" eb="113">
      <t>ク</t>
    </rPh>
    <phoneticPr fontId="2"/>
  </si>
  <si>
    <t>市民会館・エコドーム市民活動室</t>
    <rPh sb="0" eb="2">
      <t>シミン</t>
    </rPh>
    <rPh sb="2" eb="4">
      <t>カイカン</t>
    </rPh>
    <rPh sb="10" eb="12">
      <t>シミン</t>
    </rPh>
    <rPh sb="12" eb="14">
      <t>カツドウ</t>
    </rPh>
    <rPh sb="14" eb="15">
      <t>シツ</t>
    </rPh>
    <phoneticPr fontId="2"/>
  </si>
  <si>
    <t>災害時に各会員による災害状況を関係行政機関にいち早く通報することを目的とする会です（市の対策本部に連絡する）
日進市内全域の防火・防犯に青色パトロールの巡回で協力</t>
    <rPh sb="0" eb="2">
      <t>サイガイ</t>
    </rPh>
    <rPh sb="2" eb="3">
      <t>ジ</t>
    </rPh>
    <rPh sb="4" eb="7">
      <t>カクカイイン</t>
    </rPh>
    <rPh sb="10" eb="12">
      <t>サイガイ</t>
    </rPh>
    <rPh sb="12" eb="14">
      <t>ジョウキョウ</t>
    </rPh>
    <rPh sb="15" eb="17">
      <t>カンケイ</t>
    </rPh>
    <rPh sb="17" eb="19">
      <t>ギョウセイ</t>
    </rPh>
    <rPh sb="19" eb="21">
      <t>キカン</t>
    </rPh>
    <rPh sb="24" eb="25">
      <t>ハヤ</t>
    </rPh>
    <rPh sb="26" eb="28">
      <t>ツウホウ</t>
    </rPh>
    <rPh sb="33" eb="35">
      <t>モクテキ</t>
    </rPh>
    <rPh sb="38" eb="39">
      <t>カイ</t>
    </rPh>
    <rPh sb="42" eb="43">
      <t>シ</t>
    </rPh>
    <rPh sb="44" eb="46">
      <t>タイサク</t>
    </rPh>
    <rPh sb="46" eb="48">
      <t>ホンブ</t>
    </rPh>
    <rPh sb="49" eb="51">
      <t>レンラク</t>
    </rPh>
    <rPh sb="55" eb="59">
      <t>ニッシンシナイ</t>
    </rPh>
    <rPh sb="59" eb="61">
      <t>ゼンイキ</t>
    </rPh>
    <rPh sb="62" eb="64">
      <t>ボウカ</t>
    </rPh>
    <rPh sb="65" eb="67">
      <t>ボウハン</t>
    </rPh>
    <rPh sb="68" eb="70">
      <t>アオイロ</t>
    </rPh>
    <rPh sb="76" eb="78">
      <t>ジュンカイ</t>
    </rPh>
    <rPh sb="79" eb="81">
      <t>キョウリョク</t>
    </rPh>
    <phoneticPr fontId="2"/>
  </si>
  <si>
    <t>アマチュア無線による市内全域を対象とした非常通信訓練の実施（年４回程度）
毎月２回、日進市全域の青色パトロールによる巡回を実施</t>
    <rPh sb="5" eb="7">
      <t>ムセン</t>
    </rPh>
    <rPh sb="10" eb="12">
      <t>シナイ</t>
    </rPh>
    <rPh sb="12" eb="14">
      <t>ゼンイキ</t>
    </rPh>
    <rPh sb="15" eb="17">
      <t>タイショウ</t>
    </rPh>
    <rPh sb="20" eb="22">
      <t>ヒジョウ</t>
    </rPh>
    <rPh sb="22" eb="24">
      <t>ツウシン</t>
    </rPh>
    <rPh sb="24" eb="26">
      <t>クンレン</t>
    </rPh>
    <rPh sb="27" eb="29">
      <t>ジッシ</t>
    </rPh>
    <rPh sb="30" eb="31">
      <t>ネン</t>
    </rPh>
    <rPh sb="32" eb="33">
      <t>カイ</t>
    </rPh>
    <rPh sb="33" eb="35">
      <t>テイド</t>
    </rPh>
    <rPh sb="37" eb="39">
      <t>マイツキ</t>
    </rPh>
    <rPh sb="40" eb="41">
      <t>カイ</t>
    </rPh>
    <rPh sb="42" eb="45">
      <t>ニッシンシ</t>
    </rPh>
    <rPh sb="45" eb="47">
      <t>ゼンイキ</t>
    </rPh>
    <rPh sb="48" eb="50">
      <t>アオイロ</t>
    </rPh>
    <rPh sb="58" eb="60">
      <t>ジュンカイ</t>
    </rPh>
    <rPh sb="61" eb="63">
      <t>ジッシ</t>
    </rPh>
    <phoneticPr fontId="2"/>
  </si>
  <si>
    <t>日進市役所を基地局として実施</t>
    <rPh sb="0" eb="5">
      <t>ニッシンシヤクショ</t>
    </rPh>
    <rPh sb="6" eb="9">
      <t>キチキョク</t>
    </rPh>
    <rPh sb="12" eb="14">
      <t>ジッシ</t>
    </rPh>
    <phoneticPr fontId="2"/>
  </si>
  <si>
    <t>相互の親睦を図り、脳の活性化（大正琴で指先を使う為）とこれからの生き方をエンジョイするため</t>
    <rPh sb="0" eb="2">
      <t>ソウゴ</t>
    </rPh>
    <rPh sb="3" eb="5">
      <t>シンボク</t>
    </rPh>
    <rPh sb="6" eb="7">
      <t>ハカ</t>
    </rPh>
    <rPh sb="9" eb="10">
      <t>ノウ</t>
    </rPh>
    <rPh sb="11" eb="14">
      <t>カッセイカ</t>
    </rPh>
    <rPh sb="15" eb="18">
      <t>タイショウゴト</t>
    </rPh>
    <rPh sb="19" eb="21">
      <t>ユビサキ</t>
    </rPh>
    <rPh sb="22" eb="23">
      <t>ツカ</t>
    </rPh>
    <rPh sb="24" eb="25">
      <t>タメ</t>
    </rPh>
    <rPh sb="32" eb="33">
      <t>イ</t>
    </rPh>
    <rPh sb="34" eb="35">
      <t>カタ</t>
    </rPh>
    <phoneticPr fontId="2"/>
  </si>
  <si>
    <t>施設などを訪問、音楽療法（一緒に歌い、大正琴を聴いてもらう）をして利用者さんとコミュニケーションがとれたらと思っている</t>
    <rPh sb="0" eb="2">
      <t>シセツ</t>
    </rPh>
    <rPh sb="5" eb="7">
      <t>ホウモン</t>
    </rPh>
    <rPh sb="8" eb="10">
      <t>オンガク</t>
    </rPh>
    <rPh sb="10" eb="12">
      <t>リョウホウ</t>
    </rPh>
    <rPh sb="13" eb="15">
      <t>イッショ</t>
    </rPh>
    <rPh sb="16" eb="17">
      <t>ウタ</t>
    </rPh>
    <rPh sb="19" eb="22">
      <t>タイショウゴト</t>
    </rPh>
    <rPh sb="23" eb="24">
      <t>キ</t>
    </rPh>
    <rPh sb="33" eb="36">
      <t>リヨウシャ</t>
    </rPh>
    <rPh sb="54" eb="55">
      <t>オモ</t>
    </rPh>
    <phoneticPr fontId="2"/>
  </si>
  <si>
    <t>デイサービス、むつみ苑</t>
    <rPh sb="10" eb="11">
      <t>エン</t>
    </rPh>
    <phoneticPr fontId="2"/>
  </si>
  <si>
    <t>日進団地の自治会員が助け合い、支え合い、親睦を深めてより安心、安全な暮しを確保する事を目的とします</t>
    <rPh sb="0" eb="2">
      <t>ニッシン</t>
    </rPh>
    <rPh sb="2" eb="4">
      <t>ダンチ</t>
    </rPh>
    <rPh sb="5" eb="7">
      <t>ジチ</t>
    </rPh>
    <rPh sb="7" eb="9">
      <t>カイイン</t>
    </rPh>
    <rPh sb="10" eb="11">
      <t>タス</t>
    </rPh>
    <rPh sb="12" eb="13">
      <t>ア</t>
    </rPh>
    <rPh sb="15" eb="16">
      <t>ササ</t>
    </rPh>
    <rPh sb="17" eb="18">
      <t>ア</t>
    </rPh>
    <rPh sb="20" eb="22">
      <t>シンボク</t>
    </rPh>
    <rPh sb="23" eb="24">
      <t>フカ</t>
    </rPh>
    <rPh sb="28" eb="30">
      <t>アンシン</t>
    </rPh>
    <rPh sb="31" eb="33">
      <t>アンゼン</t>
    </rPh>
    <rPh sb="34" eb="35">
      <t>クラ</t>
    </rPh>
    <rPh sb="37" eb="39">
      <t>カクホ</t>
    </rPh>
    <rPh sb="41" eb="42">
      <t>コト</t>
    </rPh>
    <rPh sb="43" eb="45">
      <t>モクテキ</t>
    </rPh>
    <phoneticPr fontId="2"/>
  </si>
  <si>
    <t>８月と１２月に日進団地自治会、ふれあいサロン、寿クラブ、女性の会、子ども会、民生委員と共催で、ふれあいサロンが主となって集会所、広場に於いて盆踊り、餅つき、クリスマス会等世代交流会を目的として開催
毎月第４水曜１０時～１４時までその月の誕生祝、日進体操、ミニコンサート、健康相談、講習会を昼食のランチと共に会員相互の交流を図っている</t>
    <rPh sb="1" eb="2">
      <t>ガツ</t>
    </rPh>
    <rPh sb="5" eb="6">
      <t>ガツ</t>
    </rPh>
    <rPh sb="7" eb="11">
      <t>ニッシンダンチ</t>
    </rPh>
    <rPh sb="11" eb="14">
      <t>ジチカイ</t>
    </rPh>
    <rPh sb="23" eb="24">
      <t>コトブキ</t>
    </rPh>
    <rPh sb="28" eb="30">
      <t>ジョセイ</t>
    </rPh>
    <rPh sb="31" eb="32">
      <t>カイ</t>
    </rPh>
    <rPh sb="33" eb="34">
      <t>コ</t>
    </rPh>
    <rPh sb="36" eb="37">
      <t>カイ</t>
    </rPh>
    <rPh sb="38" eb="40">
      <t>ミンセイ</t>
    </rPh>
    <rPh sb="40" eb="42">
      <t>イイン</t>
    </rPh>
    <rPh sb="43" eb="45">
      <t>キョウサイ</t>
    </rPh>
    <rPh sb="55" eb="56">
      <t>シュ</t>
    </rPh>
    <rPh sb="60" eb="62">
      <t>シュウカイ</t>
    </rPh>
    <rPh sb="62" eb="63">
      <t>ジョ</t>
    </rPh>
    <rPh sb="64" eb="66">
      <t>ヒロバ</t>
    </rPh>
    <rPh sb="67" eb="68">
      <t>オ</t>
    </rPh>
    <rPh sb="70" eb="72">
      <t>ボンオド</t>
    </rPh>
    <rPh sb="74" eb="75">
      <t>モチ</t>
    </rPh>
    <rPh sb="83" eb="84">
      <t>カイ</t>
    </rPh>
    <rPh sb="84" eb="85">
      <t>トウ</t>
    </rPh>
    <rPh sb="85" eb="87">
      <t>セダイ</t>
    </rPh>
    <rPh sb="87" eb="89">
      <t>コウリュウ</t>
    </rPh>
    <rPh sb="89" eb="90">
      <t>カイ</t>
    </rPh>
    <rPh sb="91" eb="93">
      <t>モクテキ</t>
    </rPh>
    <rPh sb="96" eb="98">
      <t>カイサイ</t>
    </rPh>
    <rPh sb="99" eb="101">
      <t>マイツキ</t>
    </rPh>
    <rPh sb="101" eb="102">
      <t>ダイ</t>
    </rPh>
    <rPh sb="103" eb="105">
      <t>スイヨウ</t>
    </rPh>
    <rPh sb="107" eb="108">
      <t>ジ</t>
    </rPh>
    <rPh sb="111" eb="112">
      <t>ジ</t>
    </rPh>
    <rPh sb="116" eb="117">
      <t>ツキ</t>
    </rPh>
    <rPh sb="118" eb="121">
      <t>タンジョウイワイ</t>
    </rPh>
    <rPh sb="122" eb="124">
      <t>ニッシン</t>
    </rPh>
    <rPh sb="124" eb="126">
      <t>タイソウ</t>
    </rPh>
    <rPh sb="135" eb="137">
      <t>ケンコウ</t>
    </rPh>
    <rPh sb="137" eb="139">
      <t>ソウダン</t>
    </rPh>
    <rPh sb="140" eb="143">
      <t>コウシュウカイ</t>
    </rPh>
    <rPh sb="144" eb="146">
      <t>チュウショク</t>
    </rPh>
    <rPh sb="151" eb="152">
      <t>トモ</t>
    </rPh>
    <rPh sb="153" eb="155">
      <t>カイイン</t>
    </rPh>
    <rPh sb="155" eb="157">
      <t>ソウゴ</t>
    </rPh>
    <rPh sb="158" eb="160">
      <t>コウリュウ</t>
    </rPh>
    <rPh sb="161" eb="162">
      <t>ハカ</t>
    </rPh>
    <phoneticPr fontId="2"/>
  </si>
  <si>
    <t>集会所とちびっこ広場</t>
    <rPh sb="0" eb="2">
      <t>シュウカイ</t>
    </rPh>
    <rPh sb="2" eb="3">
      <t>ジョ</t>
    </rPh>
    <rPh sb="8" eb="10">
      <t>ヒロバ</t>
    </rPh>
    <phoneticPr fontId="2"/>
  </si>
  <si>
    <t>朗読技術の向上の為の学習</t>
    <rPh sb="0" eb="2">
      <t>ロウドク</t>
    </rPh>
    <rPh sb="2" eb="4">
      <t>ギジュツ</t>
    </rPh>
    <rPh sb="5" eb="7">
      <t>コウジョウ</t>
    </rPh>
    <rPh sb="8" eb="9">
      <t>タメ</t>
    </rPh>
    <rPh sb="10" eb="12">
      <t>ガクシュウ</t>
    </rPh>
    <phoneticPr fontId="2"/>
  </si>
  <si>
    <t>老人施設、コミサロ、放課後子ども教室等への朗読ボランティア訪問</t>
    <rPh sb="0" eb="2">
      <t>ロウジン</t>
    </rPh>
    <rPh sb="2" eb="4">
      <t>シセツ</t>
    </rPh>
    <rPh sb="10" eb="13">
      <t>ホウカゴ</t>
    </rPh>
    <rPh sb="13" eb="14">
      <t>コ</t>
    </rPh>
    <rPh sb="16" eb="18">
      <t>キョウシツ</t>
    </rPh>
    <rPh sb="18" eb="19">
      <t>トウ</t>
    </rPh>
    <rPh sb="21" eb="23">
      <t>ロウドク</t>
    </rPh>
    <rPh sb="29" eb="31">
      <t>ホウモン</t>
    </rPh>
    <phoneticPr fontId="2"/>
  </si>
  <si>
    <t>中央福祉センター、放課後子ども教室、愛知たいようの杜</t>
    <rPh sb="0" eb="4">
      <t>チュウオウフクシ</t>
    </rPh>
    <rPh sb="9" eb="12">
      <t>ホウカゴ</t>
    </rPh>
    <rPh sb="12" eb="13">
      <t>コ</t>
    </rPh>
    <rPh sb="15" eb="17">
      <t>キョウシツ</t>
    </rPh>
    <rPh sb="18" eb="20">
      <t>アイチ</t>
    </rPh>
    <rPh sb="25" eb="26">
      <t>モリ</t>
    </rPh>
    <phoneticPr fontId="2"/>
  </si>
  <si>
    <t>朗読活動を通じて読書文化の普及に努める事を目的とする</t>
    <rPh sb="0" eb="2">
      <t>ロウドク</t>
    </rPh>
    <rPh sb="2" eb="4">
      <t>カツドウ</t>
    </rPh>
    <rPh sb="5" eb="6">
      <t>ツウ</t>
    </rPh>
    <rPh sb="8" eb="10">
      <t>ドクショ</t>
    </rPh>
    <rPh sb="10" eb="12">
      <t>ブンカ</t>
    </rPh>
    <rPh sb="13" eb="15">
      <t>フキュウ</t>
    </rPh>
    <rPh sb="16" eb="17">
      <t>ツト</t>
    </rPh>
    <rPh sb="19" eb="20">
      <t>コト</t>
    </rPh>
    <rPh sb="21" eb="23">
      <t>モクテキ</t>
    </rPh>
    <phoneticPr fontId="2"/>
  </si>
  <si>
    <t>・図書館にて読み聞かせボランティア
・依頼による放課後子ども教室でのお話し会の開催
・図書館にて大人向け朗読会</t>
    <rPh sb="1" eb="4">
      <t>トショカン</t>
    </rPh>
    <rPh sb="6" eb="7">
      <t>ヨ</t>
    </rPh>
    <rPh sb="8" eb="9">
      <t>キ</t>
    </rPh>
    <rPh sb="19" eb="21">
      <t>イライ</t>
    </rPh>
    <rPh sb="24" eb="27">
      <t>ホウカゴ</t>
    </rPh>
    <rPh sb="27" eb="28">
      <t>コ</t>
    </rPh>
    <rPh sb="30" eb="32">
      <t>キョウシツ</t>
    </rPh>
    <rPh sb="35" eb="36">
      <t>ハナ</t>
    </rPh>
    <rPh sb="37" eb="38">
      <t>カイ</t>
    </rPh>
    <rPh sb="39" eb="41">
      <t>カイサイ</t>
    </rPh>
    <rPh sb="43" eb="46">
      <t>トショカン</t>
    </rPh>
    <rPh sb="48" eb="51">
      <t>オトナム</t>
    </rPh>
    <rPh sb="52" eb="54">
      <t>ロウドク</t>
    </rPh>
    <rPh sb="54" eb="55">
      <t>カイ</t>
    </rPh>
    <phoneticPr fontId="2"/>
  </si>
  <si>
    <t>高齢者：朗読、お話し、音楽、手品等で和やかな楽しいひとときを過ごしてもらう
子ども：読み聞かせ、身近な話題で本に親しんでもらう</t>
    <rPh sb="0" eb="3">
      <t>コウレイシャ</t>
    </rPh>
    <rPh sb="4" eb="6">
      <t>ロウドク</t>
    </rPh>
    <rPh sb="8" eb="9">
      <t>ハナ</t>
    </rPh>
    <rPh sb="11" eb="13">
      <t>オンガク</t>
    </rPh>
    <rPh sb="14" eb="16">
      <t>テジナ</t>
    </rPh>
    <rPh sb="16" eb="17">
      <t>トウ</t>
    </rPh>
    <rPh sb="18" eb="19">
      <t>ナゴ</t>
    </rPh>
    <rPh sb="22" eb="23">
      <t>タノ</t>
    </rPh>
    <rPh sb="30" eb="31">
      <t>ス</t>
    </rPh>
    <rPh sb="38" eb="39">
      <t>コ</t>
    </rPh>
    <rPh sb="42" eb="43">
      <t>ヨ</t>
    </rPh>
    <rPh sb="44" eb="45">
      <t>キ</t>
    </rPh>
    <rPh sb="48" eb="50">
      <t>ミジカ</t>
    </rPh>
    <rPh sb="51" eb="53">
      <t>ワダイ</t>
    </rPh>
    <rPh sb="54" eb="55">
      <t>ホン</t>
    </rPh>
    <rPh sb="56" eb="57">
      <t>シタ</t>
    </rPh>
    <phoneticPr fontId="2"/>
  </si>
  <si>
    <t>高齢者施設
日進市内小学校</t>
    <rPh sb="0" eb="3">
      <t>コウレイシャ</t>
    </rPh>
    <rPh sb="3" eb="5">
      <t>シセツ</t>
    </rPh>
    <rPh sb="6" eb="10">
      <t>ニッシンシナイ</t>
    </rPh>
    <rPh sb="10" eb="13">
      <t>ショウガッコウ</t>
    </rPh>
    <phoneticPr fontId="2"/>
  </si>
  <si>
    <t>高齢者施設：朗読、会話、絵本、紙芝居や身近な話題、フルート、ハーモニカ、手品
放課後子ども教室：本の読み聞かせ、楽器に合わせて歌を合唱
日進市：平和の集いで平和の本の朗読
その他要請に応じ必要な活動を行う</t>
    <rPh sb="0" eb="5">
      <t>コウレイシャシセツ</t>
    </rPh>
    <rPh sb="6" eb="8">
      <t>ロウドク</t>
    </rPh>
    <rPh sb="9" eb="11">
      <t>カイワ</t>
    </rPh>
    <rPh sb="12" eb="14">
      <t>エホン</t>
    </rPh>
    <rPh sb="15" eb="18">
      <t>カミシバイ</t>
    </rPh>
    <rPh sb="19" eb="21">
      <t>ミジカ</t>
    </rPh>
    <rPh sb="22" eb="24">
      <t>ワダイ</t>
    </rPh>
    <rPh sb="36" eb="38">
      <t>テジナ</t>
    </rPh>
    <rPh sb="39" eb="42">
      <t>ホウカゴ</t>
    </rPh>
    <rPh sb="42" eb="43">
      <t>コ</t>
    </rPh>
    <rPh sb="45" eb="47">
      <t>キョウシツ</t>
    </rPh>
    <rPh sb="48" eb="49">
      <t>ホン</t>
    </rPh>
    <rPh sb="50" eb="51">
      <t>ヨ</t>
    </rPh>
    <rPh sb="52" eb="53">
      <t>キ</t>
    </rPh>
    <rPh sb="56" eb="58">
      <t>ガッキ</t>
    </rPh>
    <rPh sb="59" eb="60">
      <t>ア</t>
    </rPh>
    <rPh sb="63" eb="64">
      <t>ウタ</t>
    </rPh>
    <rPh sb="65" eb="67">
      <t>ガッショウ</t>
    </rPh>
    <rPh sb="68" eb="71">
      <t>ニッシンシ</t>
    </rPh>
    <rPh sb="72" eb="74">
      <t>ヘイワ</t>
    </rPh>
    <rPh sb="75" eb="76">
      <t>ツド</t>
    </rPh>
    <rPh sb="78" eb="80">
      <t>ヘイワ</t>
    </rPh>
    <rPh sb="81" eb="82">
      <t>ホン</t>
    </rPh>
    <rPh sb="83" eb="85">
      <t>ロウドク</t>
    </rPh>
    <rPh sb="88" eb="89">
      <t>ホカ</t>
    </rPh>
    <rPh sb="89" eb="91">
      <t>ヨウセイ</t>
    </rPh>
    <rPh sb="92" eb="93">
      <t>オウ</t>
    </rPh>
    <rPh sb="94" eb="96">
      <t>ヒツヨウ</t>
    </rPh>
    <rPh sb="97" eb="99">
      <t>カツドウ</t>
    </rPh>
    <rPh sb="100" eb="101">
      <t>オコナ</t>
    </rPh>
    <phoneticPr fontId="2"/>
  </si>
  <si>
    <t>視覚障がい者が健常者との間に不平等が生じない社会が出来る事。その方法を点字で表現する（点訳と情報の提供）</t>
    <rPh sb="0" eb="2">
      <t>シカク</t>
    </rPh>
    <rPh sb="2" eb="3">
      <t>ショウ</t>
    </rPh>
    <rPh sb="5" eb="6">
      <t>シャ</t>
    </rPh>
    <rPh sb="7" eb="10">
      <t>ケンジョウシャ</t>
    </rPh>
    <rPh sb="12" eb="13">
      <t>アイダ</t>
    </rPh>
    <rPh sb="14" eb="17">
      <t>フビョウドウ</t>
    </rPh>
    <rPh sb="18" eb="19">
      <t>ショウ</t>
    </rPh>
    <rPh sb="22" eb="24">
      <t>シャカイ</t>
    </rPh>
    <rPh sb="25" eb="27">
      <t>デキ</t>
    </rPh>
    <rPh sb="28" eb="29">
      <t>コト</t>
    </rPh>
    <rPh sb="32" eb="34">
      <t>ホウホウ</t>
    </rPh>
    <rPh sb="35" eb="37">
      <t>テンジ</t>
    </rPh>
    <rPh sb="38" eb="40">
      <t>ヒョウゲン</t>
    </rPh>
    <rPh sb="43" eb="45">
      <t>テンヤク</t>
    </rPh>
    <rPh sb="46" eb="48">
      <t>ジョウホウ</t>
    </rPh>
    <rPh sb="49" eb="51">
      <t>テイキョウ</t>
    </rPh>
    <phoneticPr fontId="2"/>
  </si>
  <si>
    <t>中央福祉センター
図書館点字作業室</t>
    <rPh sb="0" eb="4">
      <t>チュウオウフクシ</t>
    </rPh>
    <rPh sb="9" eb="12">
      <t>トショカン</t>
    </rPh>
    <rPh sb="12" eb="14">
      <t>テンジ</t>
    </rPh>
    <rPh sb="14" eb="17">
      <t>サギョウシツ</t>
    </rPh>
    <phoneticPr fontId="2"/>
  </si>
  <si>
    <t>傾聴を希望される方の話を共感的、受容的に聴くことによって、心の負担が軽くなるよう支援する事。また、その方なりの判断や納得に至るよう援助することを目的とする</t>
    <rPh sb="0" eb="2">
      <t>ケイチョウ</t>
    </rPh>
    <rPh sb="3" eb="5">
      <t>キボウ</t>
    </rPh>
    <rPh sb="8" eb="9">
      <t>カタ</t>
    </rPh>
    <rPh sb="10" eb="11">
      <t>ハナシ</t>
    </rPh>
    <rPh sb="12" eb="15">
      <t>キョウカンテキ</t>
    </rPh>
    <rPh sb="16" eb="19">
      <t>ジュヨウテキ</t>
    </rPh>
    <rPh sb="20" eb="21">
      <t>キ</t>
    </rPh>
    <rPh sb="29" eb="30">
      <t>ココロ</t>
    </rPh>
    <rPh sb="31" eb="33">
      <t>フタン</t>
    </rPh>
    <rPh sb="34" eb="35">
      <t>カル</t>
    </rPh>
    <rPh sb="40" eb="42">
      <t>シエン</t>
    </rPh>
    <rPh sb="44" eb="45">
      <t>コト</t>
    </rPh>
    <rPh sb="51" eb="52">
      <t>カタ</t>
    </rPh>
    <rPh sb="55" eb="57">
      <t>ハンダン</t>
    </rPh>
    <rPh sb="58" eb="60">
      <t>ナットク</t>
    </rPh>
    <rPh sb="61" eb="62">
      <t>イタ</t>
    </rPh>
    <rPh sb="65" eb="67">
      <t>エンジョ</t>
    </rPh>
    <rPh sb="72" eb="74">
      <t>モクテキ</t>
    </rPh>
    <phoneticPr fontId="2"/>
  </si>
  <si>
    <t>人と家庭動物が共生できるまちづくりを目指し、共生に適した質の高いペットとの暮しの提案と普及を目的とする</t>
    <rPh sb="0" eb="1">
      <t>ヒト</t>
    </rPh>
    <rPh sb="2" eb="4">
      <t>カテイ</t>
    </rPh>
    <rPh sb="4" eb="6">
      <t>ドウブツ</t>
    </rPh>
    <rPh sb="7" eb="9">
      <t>キョウセイ</t>
    </rPh>
    <rPh sb="18" eb="20">
      <t>メザ</t>
    </rPh>
    <rPh sb="22" eb="24">
      <t>キョウセイ</t>
    </rPh>
    <rPh sb="25" eb="26">
      <t>テキ</t>
    </rPh>
    <rPh sb="28" eb="29">
      <t>シツ</t>
    </rPh>
    <rPh sb="30" eb="31">
      <t>タカ</t>
    </rPh>
    <rPh sb="37" eb="38">
      <t>クラ</t>
    </rPh>
    <rPh sb="40" eb="42">
      <t>テイアン</t>
    </rPh>
    <rPh sb="43" eb="45">
      <t>フキュウ</t>
    </rPh>
    <rPh sb="46" eb="48">
      <t>モクテキ</t>
    </rPh>
    <phoneticPr fontId="2"/>
  </si>
  <si>
    <t>・犬のしつけ方教室を開催し適正飼育を普及（日進市２回、豊明市１回）
・散歩会開催や家庭を訪問して飼い主の困り事へのアドバイス
・フン害防止などマナーPR（フェスティバルなど）
・犬のふれあい訪問（愛知県ｺﾛﾆｰ、中日青葉学園）
・動物同行避難の推進（日進市獣医師会と連携して地域避難訓練に参加）</t>
    <rPh sb="1" eb="2">
      <t>イヌ</t>
    </rPh>
    <rPh sb="6" eb="7">
      <t>カタ</t>
    </rPh>
    <rPh sb="7" eb="9">
      <t>キョウシツ</t>
    </rPh>
    <rPh sb="10" eb="12">
      <t>カイサイ</t>
    </rPh>
    <rPh sb="13" eb="15">
      <t>テキセイ</t>
    </rPh>
    <rPh sb="15" eb="17">
      <t>シイク</t>
    </rPh>
    <rPh sb="18" eb="20">
      <t>フキュウ</t>
    </rPh>
    <rPh sb="21" eb="24">
      <t>ニッシンシ</t>
    </rPh>
    <rPh sb="25" eb="26">
      <t>カイ</t>
    </rPh>
    <rPh sb="27" eb="29">
      <t>トヨアケ</t>
    </rPh>
    <rPh sb="29" eb="30">
      <t>シ</t>
    </rPh>
    <rPh sb="31" eb="32">
      <t>カイ</t>
    </rPh>
    <rPh sb="35" eb="37">
      <t>サンポ</t>
    </rPh>
    <rPh sb="37" eb="38">
      <t>カイ</t>
    </rPh>
    <rPh sb="38" eb="40">
      <t>カイサイ</t>
    </rPh>
    <rPh sb="41" eb="43">
      <t>カテイ</t>
    </rPh>
    <rPh sb="44" eb="46">
      <t>ホウモン</t>
    </rPh>
    <rPh sb="48" eb="49">
      <t>カ</t>
    </rPh>
    <rPh sb="50" eb="51">
      <t>ヌシ</t>
    </rPh>
    <rPh sb="52" eb="53">
      <t>コマ</t>
    </rPh>
    <rPh sb="54" eb="55">
      <t>コト</t>
    </rPh>
    <rPh sb="66" eb="67">
      <t>ガイ</t>
    </rPh>
    <rPh sb="67" eb="69">
      <t>ボウシ</t>
    </rPh>
    <rPh sb="89" eb="90">
      <t>イヌ</t>
    </rPh>
    <rPh sb="95" eb="97">
      <t>ホウモン</t>
    </rPh>
    <rPh sb="98" eb="101">
      <t>アイチケン</t>
    </rPh>
    <rPh sb="106" eb="108">
      <t>チュウニチ</t>
    </rPh>
    <rPh sb="108" eb="110">
      <t>アオバ</t>
    </rPh>
    <rPh sb="110" eb="112">
      <t>ガクエン</t>
    </rPh>
    <rPh sb="115" eb="117">
      <t>ドウブツ</t>
    </rPh>
    <rPh sb="117" eb="119">
      <t>ドウコウ</t>
    </rPh>
    <rPh sb="119" eb="121">
      <t>ヒナン</t>
    </rPh>
    <rPh sb="122" eb="124">
      <t>スイシン</t>
    </rPh>
    <rPh sb="125" eb="128">
      <t>ニッシンシ</t>
    </rPh>
    <rPh sb="128" eb="131">
      <t>ジュウイシ</t>
    </rPh>
    <rPh sb="131" eb="132">
      <t>カイ</t>
    </rPh>
    <rPh sb="133" eb="135">
      <t>レンケイ</t>
    </rPh>
    <rPh sb="137" eb="139">
      <t>チイキ</t>
    </rPh>
    <rPh sb="139" eb="141">
      <t>ヒナン</t>
    </rPh>
    <rPh sb="141" eb="143">
      <t>クンレン</t>
    </rPh>
    <rPh sb="144" eb="146">
      <t>サンカ</t>
    </rPh>
    <phoneticPr fontId="2"/>
  </si>
  <si>
    <t>日進市内、近隣市町</t>
    <rPh sb="0" eb="4">
      <t>ニッシンシナイ</t>
    </rPh>
    <rPh sb="5" eb="7">
      <t>キンリン</t>
    </rPh>
    <rPh sb="7" eb="8">
      <t>シ</t>
    </rPh>
    <rPh sb="8" eb="9">
      <t>マチ</t>
    </rPh>
    <phoneticPr fontId="2"/>
  </si>
  <si>
    <t>単独或いは行政と協働して地域の防災を推進する活動を行い、減災を働きかけ災害に強い街づくりを進める</t>
    <rPh sb="0" eb="2">
      <t>タンドク</t>
    </rPh>
    <rPh sb="2" eb="3">
      <t>アル</t>
    </rPh>
    <rPh sb="5" eb="7">
      <t>ギョウセイ</t>
    </rPh>
    <rPh sb="8" eb="10">
      <t>キョウドウ</t>
    </rPh>
    <rPh sb="12" eb="14">
      <t>チイキ</t>
    </rPh>
    <rPh sb="15" eb="17">
      <t>ボウサイ</t>
    </rPh>
    <rPh sb="18" eb="20">
      <t>スイシン</t>
    </rPh>
    <rPh sb="22" eb="24">
      <t>カツドウ</t>
    </rPh>
    <rPh sb="25" eb="26">
      <t>オコナ</t>
    </rPh>
    <rPh sb="28" eb="30">
      <t>ゲンサイ</t>
    </rPh>
    <rPh sb="31" eb="32">
      <t>ハタラ</t>
    </rPh>
    <rPh sb="35" eb="37">
      <t>サイガイ</t>
    </rPh>
    <rPh sb="38" eb="39">
      <t>ツヨ</t>
    </rPh>
    <rPh sb="40" eb="41">
      <t>マチ</t>
    </rPh>
    <rPh sb="45" eb="46">
      <t>スス</t>
    </rPh>
    <phoneticPr fontId="2"/>
  </si>
  <si>
    <t>本郷区内において犯罪のない安全で安心して生活ができる環境づくりのために、自主的防犯活動を行う</t>
    <rPh sb="0" eb="2">
      <t>ホンゴウ</t>
    </rPh>
    <rPh sb="2" eb="4">
      <t>クナイ</t>
    </rPh>
    <rPh sb="8" eb="10">
      <t>ハンザイ</t>
    </rPh>
    <rPh sb="13" eb="15">
      <t>アンゼン</t>
    </rPh>
    <rPh sb="16" eb="18">
      <t>アンシン</t>
    </rPh>
    <rPh sb="20" eb="22">
      <t>セイカツ</t>
    </rPh>
    <rPh sb="26" eb="28">
      <t>カンキョウ</t>
    </rPh>
    <rPh sb="36" eb="39">
      <t>ジシュテキ</t>
    </rPh>
    <rPh sb="39" eb="41">
      <t>ボウハン</t>
    </rPh>
    <rPh sb="41" eb="43">
      <t>カツドウ</t>
    </rPh>
    <rPh sb="44" eb="45">
      <t>オコナ</t>
    </rPh>
    <phoneticPr fontId="2"/>
  </si>
  <si>
    <t>①本郷区内の巡視等に関する事
②防犯に関する知識の普及に関する事
③関係機関等と連携を図ること
④その他目的達成のため必要な活動に関する事</t>
    <rPh sb="1" eb="3">
      <t>ホンゴウ</t>
    </rPh>
    <rPh sb="3" eb="5">
      <t>クナイ</t>
    </rPh>
    <rPh sb="6" eb="8">
      <t>ジュンシ</t>
    </rPh>
    <rPh sb="8" eb="9">
      <t>トウ</t>
    </rPh>
    <rPh sb="10" eb="11">
      <t>カン</t>
    </rPh>
    <rPh sb="13" eb="14">
      <t>コト</t>
    </rPh>
    <rPh sb="16" eb="18">
      <t>ボウハン</t>
    </rPh>
    <rPh sb="19" eb="20">
      <t>カン</t>
    </rPh>
    <rPh sb="22" eb="24">
      <t>チシキ</t>
    </rPh>
    <rPh sb="25" eb="27">
      <t>フキュウ</t>
    </rPh>
    <rPh sb="28" eb="29">
      <t>カン</t>
    </rPh>
    <rPh sb="31" eb="32">
      <t>コト</t>
    </rPh>
    <rPh sb="34" eb="36">
      <t>カンケイ</t>
    </rPh>
    <rPh sb="36" eb="38">
      <t>キカン</t>
    </rPh>
    <rPh sb="38" eb="39">
      <t>トウ</t>
    </rPh>
    <rPh sb="40" eb="42">
      <t>レンケイ</t>
    </rPh>
    <rPh sb="43" eb="44">
      <t>ハカ</t>
    </rPh>
    <rPh sb="51" eb="52">
      <t>ホカ</t>
    </rPh>
    <rPh sb="52" eb="54">
      <t>モクテキ</t>
    </rPh>
    <rPh sb="54" eb="56">
      <t>タッセイ</t>
    </rPh>
    <rPh sb="59" eb="61">
      <t>ヒツヨウ</t>
    </rPh>
    <rPh sb="62" eb="64">
      <t>カツドウ</t>
    </rPh>
    <rPh sb="65" eb="66">
      <t>カン</t>
    </rPh>
    <rPh sb="68" eb="69">
      <t>コト</t>
    </rPh>
    <phoneticPr fontId="2"/>
  </si>
  <si>
    <t>本郷区地内</t>
    <rPh sb="0" eb="2">
      <t>ホンゴウ</t>
    </rPh>
    <rPh sb="2" eb="3">
      <t>ク</t>
    </rPh>
    <rPh sb="3" eb="4">
      <t>チ</t>
    </rPh>
    <rPh sb="4" eb="5">
      <t>ナイ</t>
    </rPh>
    <phoneticPr fontId="2"/>
  </si>
  <si>
    <t>朗読、素語り、紙芝居、楽器演奏、ストーリーテリング等で各種の施設、小学校を訪問し、施設利用者、入所者、児童と会員相互の親睦を図る</t>
    <rPh sb="0" eb="2">
      <t>ロウドク</t>
    </rPh>
    <rPh sb="3" eb="4">
      <t>ソ</t>
    </rPh>
    <rPh sb="4" eb="5">
      <t>ガタ</t>
    </rPh>
    <rPh sb="7" eb="10">
      <t>カミシバイ</t>
    </rPh>
    <rPh sb="11" eb="13">
      <t>ガッキ</t>
    </rPh>
    <rPh sb="13" eb="15">
      <t>エンソウ</t>
    </rPh>
    <rPh sb="25" eb="26">
      <t>トウ</t>
    </rPh>
    <rPh sb="27" eb="29">
      <t>カクシュ</t>
    </rPh>
    <rPh sb="30" eb="32">
      <t>シセツ</t>
    </rPh>
    <rPh sb="33" eb="36">
      <t>ショウガッコウ</t>
    </rPh>
    <rPh sb="37" eb="39">
      <t>ホウモン</t>
    </rPh>
    <rPh sb="41" eb="43">
      <t>シセツ</t>
    </rPh>
    <rPh sb="43" eb="46">
      <t>リヨウシャ</t>
    </rPh>
    <rPh sb="47" eb="50">
      <t>ニュウショシャ</t>
    </rPh>
    <rPh sb="51" eb="53">
      <t>ジドウ</t>
    </rPh>
    <rPh sb="54" eb="56">
      <t>カイイン</t>
    </rPh>
    <rPh sb="56" eb="58">
      <t>ソウゴ</t>
    </rPh>
    <rPh sb="59" eb="61">
      <t>シンボク</t>
    </rPh>
    <rPh sb="62" eb="63">
      <t>ハカ</t>
    </rPh>
    <phoneticPr fontId="2"/>
  </si>
  <si>
    <t>老人施設、障害者施設、小学校、幼稚園、保育園等を1時間弱訪問。朗読、素語り紙芝居、ストーリーテリング、オカリナ、フルート、クラリネット演奏、時には参加者全員で合唱。手遊びをしながら一時を共に過ごす。</t>
    <rPh sb="0" eb="2">
      <t>ロウジン</t>
    </rPh>
    <rPh sb="2" eb="4">
      <t>シセツ</t>
    </rPh>
    <rPh sb="5" eb="8">
      <t>ショウガイシャ</t>
    </rPh>
    <rPh sb="8" eb="10">
      <t>シセツ</t>
    </rPh>
    <rPh sb="11" eb="14">
      <t>ショウガッコウ</t>
    </rPh>
    <rPh sb="15" eb="18">
      <t>ヨウチエン</t>
    </rPh>
    <rPh sb="19" eb="22">
      <t>ホイクエン</t>
    </rPh>
    <rPh sb="22" eb="23">
      <t>トウ</t>
    </rPh>
    <rPh sb="25" eb="27">
      <t>ジカン</t>
    </rPh>
    <rPh sb="27" eb="28">
      <t>ジャク</t>
    </rPh>
    <rPh sb="28" eb="30">
      <t>ホウモン</t>
    </rPh>
    <rPh sb="31" eb="33">
      <t>ロウドク</t>
    </rPh>
    <rPh sb="34" eb="35">
      <t>ソ</t>
    </rPh>
    <rPh sb="35" eb="36">
      <t>ガタ</t>
    </rPh>
    <rPh sb="37" eb="40">
      <t>カミシバイ</t>
    </rPh>
    <rPh sb="67" eb="69">
      <t>エンソウ</t>
    </rPh>
    <rPh sb="70" eb="71">
      <t>トキ</t>
    </rPh>
    <rPh sb="73" eb="76">
      <t>サンカシャ</t>
    </rPh>
    <rPh sb="76" eb="78">
      <t>ゼンイン</t>
    </rPh>
    <rPh sb="79" eb="81">
      <t>ガッショウ</t>
    </rPh>
    <rPh sb="82" eb="84">
      <t>テアソ</t>
    </rPh>
    <rPh sb="90" eb="92">
      <t>ヒトトキ</t>
    </rPh>
    <rPh sb="93" eb="94">
      <t>トモ</t>
    </rPh>
    <rPh sb="95" eb="96">
      <t>ス</t>
    </rPh>
    <phoneticPr fontId="2"/>
  </si>
  <si>
    <t>中央福祉センター、愛泉館、極楽苑、日進市立図書館、小学校</t>
    <rPh sb="0" eb="4">
      <t>チュウオウフクシ</t>
    </rPh>
    <rPh sb="9" eb="11">
      <t>アイセン</t>
    </rPh>
    <rPh sb="11" eb="12">
      <t>カン</t>
    </rPh>
    <rPh sb="13" eb="15">
      <t>ゴクラク</t>
    </rPh>
    <rPh sb="15" eb="16">
      <t>エン</t>
    </rPh>
    <rPh sb="17" eb="20">
      <t>ニッシンシ</t>
    </rPh>
    <rPh sb="20" eb="21">
      <t>リツ</t>
    </rPh>
    <rPh sb="21" eb="24">
      <t>トショカン</t>
    </rPh>
    <rPh sb="25" eb="28">
      <t>ショウガッコウ</t>
    </rPh>
    <phoneticPr fontId="2"/>
  </si>
  <si>
    <t>日本の伝統文化の折り紙を地域の子供や高齢者の方々に伝え交流の輪を拡げていくこと</t>
    <rPh sb="0" eb="2">
      <t>ニホン</t>
    </rPh>
    <rPh sb="3" eb="5">
      <t>デントウ</t>
    </rPh>
    <rPh sb="5" eb="7">
      <t>ブンカ</t>
    </rPh>
    <rPh sb="8" eb="9">
      <t>オ</t>
    </rPh>
    <rPh sb="10" eb="11">
      <t>ガミ</t>
    </rPh>
    <rPh sb="12" eb="14">
      <t>チイキ</t>
    </rPh>
    <rPh sb="15" eb="17">
      <t>コドモ</t>
    </rPh>
    <rPh sb="18" eb="21">
      <t>コウレイシャ</t>
    </rPh>
    <rPh sb="22" eb="24">
      <t>カタガタ</t>
    </rPh>
    <rPh sb="25" eb="26">
      <t>ツタ</t>
    </rPh>
    <rPh sb="27" eb="29">
      <t>コウリュウ</t>
    </rPh>
    <rPh sb="30" eb="31">
      <t>ワ</t>
    </rPh>
    <rPh sb="32" eb="33">
      <t>ヒロ</t>
    </rPh>
    <phoneticPr fontId="2"/>
  </si>
  <si>
    <t>定例会で作品を作り、デイサービス等で指導していく</t>
    <rPh sb="0" eb="3">
      <t>テイレイカイ</t>
    </rPh>
    <rPh sb="4" eb="6">
      <t>サクヒン</t>
    </rPh>
    <rPh sb="7" eb="8">
      <t>ツク</t>
    </rPh>
    <rPh sb="16" eb="17">
      <t>トウ</t>
    </rPh>
    <rPh sb="18" eb="20">
      <t>シドウ</t>
    </rPh>
    <phoneticPr fontId="2"/>
  </si>
  <si>
    <t>はじめの一歩、中央福祉センターデイサービス、きずな、相野山子ども教室</t>
    <rPh sb="4" eb="6">
      <t>イッポ</t>
    </rPh>
    <rPh sb="7" eb="11">
      <t>チュウオウフクシ</t>
    </rPh>
    <rPh sb="26" eb="29">
      <t>アイノヤマ</t>
    </rPh>
    <rPh sb="29" eb="30">
      <t>コ</t>
    </rPh>
    <rPh sb="32" eb="34">
      <t>キョウシツ</t>
    </rPh>
    <phoneticPr fontId="2"/>
  </si>
  <si>
    <t>橦木団地自治会会員相互のコミュニケーションを図る為にほっとカフェ、つどいの場橦木、開催のスタッフとして活動する</t>
    <rPh sb="0" eb="2">
      <t>シュモク</t>
    </rPh>
    <rPh sb="2" eb="4">
      <t>ダンチ</t>
    </rPh>
    <rPh sb="4" eb="7">
      <t>ジチカイ</t>
    </rPh>
    <rPh sb="7" eb="9">
      <t>カイイン</t>
    </rPh>
    <rPh sb="9" eb="11">
      <t>ソウゴ</t>
    </rPh>
    <rPh sb="22" eb="23">
      <t>ハカ</t>
    </rPh>
    <rPh sb="24" eb="25">
      <t>タメ</t>
    </rPh>
    <rPh sb="37" eb="38">
      <t>バ</t>
    </rPh>
    <rPh sb="38" eb="40">
      <t>シュモク</t>
    </rPh>
    <rPh sb="41" eb="43">
      <t>カイサイ</t>
    </rPh>
    <rPh sb="51" eb="53">
      <t>カツドウ</t>
    </rPh>
    <phoneticPr fontId="2"/>
  </si>
  <si>
    <t>橦木集会所において毎月第2、４水曜日午後1時～4時までほっとカフェを開催しています。第3土曜日午後6時～9時までつどいの場橦木を開催しています。40名ほどの参加者があり皆さんが楽しんで交流の場となりますようにスタッフとしてお世話しています。ミニコンサート、手話講座などのお手伝いをしています。つどいの場では飲食を共にして楽しい一時が過ごせるようにお世話しています</t>
    <rPh sb="0" eb="2">
      <t>シュモク</t>
    </rPh>
    <rPh sb="2" eb="4">
      <t>シュウカイ</t>
    </rPh>
    <rPh sb="4" eb="5">
      <t>ジョ</t>
    </rPh>
    <rPh sb="9" eb="11">
      <t>マイツキ</t>
    </rPh>
    <rPh sb="11" eb="12">
      <t>ダイ</t>
    </rPh>
    <rPh sb="15" eb="18">
      <t>スイヨウビ</t>
    </rPh>
    <rPh sb="18" eb="20">
      <t>ゴゴ</t>
    </rPh>
    <rPh sb="21" eb="22">
      <t>ジ</t>
    </rPh>
    <rPh sb="24" eb="25">
      <t>ジ</t>
    </rPh>
    <rPh sb="34" eb="36">
      <t>カイサイ</t>
    </rPh>
    <rPh sb="42" eb="43">
      <t>ダイ</t>
    </rPh>
    <rPh sb="44" eb="46">
      <t>ドヨウ</t>
    </rPh>
    <rPh sb="46" eb="47">
      <t>ビ</t>
    </rPh>
    <rPh sb="47" eb="49">
      <t>ゴゴ</t>
    </rPh>
    <rPh sb="50" eb="51">
      <t>ジ</t>
    </rPh>
    <rPh sb="53" eb="54">
      <t>ジ</t>
    </rPh>
    <rPh sb="60" eb="61">
      <t>バ</t>
    </rPh>
    <rPh sb="61" eb="63">
      <t>シュモク</t>
    </rPh>
    <rPh sb="64" eb="66">
      <t>カイサイ</t>
    </rPh>
    <rPh sb="74" eb="75">
      <t>メイ</t>
    </rPh>
    <rPh sb="78" eb="81">
      <t>サンカシャ</t>
    </rPh>
    <rPh sb="84" eb="85">
      <t>ミナ</t>
    </rPh>
    <rPh sb="88" eb="89">
      <t>タノ</t>
    </rPh>
    <rPh sb="92" eb="94">
      <t>コウリュウ</t>
    </rPh>
    <rPh sb="95" eb="96">
      <t>バ</t>
    </rPh>
    <rPh sb="112" eb="114">
      <t>セワ</t>
    </rPh>
    <rPh sb="128" eb="130">
      <t>シュワ</t>
    </rPh>
    <rPh sb="130" eb="132">
      <t>コウザ</t>
    </rPh>
    <rPh sb="136" eb="138">
      <t>テツダ</t>
    </rPh>
    <rPh sb="150" eb="151">
      <t>バ</t>
    </rPh>
    <rPh sb="153" eb="155">
      <t>インショク</t>
    </rPh>
    <rPh sb="156" eb="157">
      <t>トモ</t>
    </rPh>
    <rPh sb="160" eb="161">
      <t>タノ</t>
    </rPh>
    <rPh sb="163" eb="165">
      <t>ヒトトキ</t>
    </rPh>
    <rPh sb="166" eb="167">
      <t>ス</t>
    </rPh>
    <rPh sb="174" eb="176">
      <t>セワ</t>
    </rPh>
    <phoneticPr fontId="2"/>
  </si>
  <si>
    <t>橦木団地集会所</t>
    <rPh sb="0" eb="2">
      <t>シュモク</t>
    </rPh>
    <rPh sb="2" eb="4">
      <t>ダンチ</t>
    </rPh>
    <rPh sb="4" eb="7">
      <t>シュウカイショ</t>
    </rPh>
    <phoneticPr fontId="2"/>
  </si>
  <si>
    <t>・一般家庭に常備できる食材、調味料で作れる料理
・調理器具の使い方（電子レンジ、オーブン、炊飯器）
・調理の基本（食材の切り方、肉、魚のさばき方）
・正しい計量で減塩で健康な食事ができるように
・調理時の火の調節等</t>
    <rPh sb="1" eb="3">
      <t>イッパン</t>
    </rPh>
    <rPh sb="3" eb="5">
      <t>カテイ</t>
    </rPh>
    <rPh sb="6" eb="8">
      <t>ジョウビ</t>
    </rPh>
    <rPh sb="11" eb="13">
      <t>ショクザイ</t>
    </rPh>
    <rPh sb="14" eb="17">
      <t>チョウミリョウ</t>
    </rPh>
    <rPh sb="18" eb="19">
      <t>ツク</t>
    </rPh>
    <rPh sb="21" eb="23">
      <t>リョウリ</t>
    </rPh>
    <rPh sb="25" eb="27">
      <t>チョウリ</t>
    </rPh>
    <rPh sb="27" eb="29">
      <t>キグ</t>
    </rPh>
    <rPh sb="30" eb="31">
      <t>ツカ</t>
    </rPh>
    <rPh sb="32" eb="33">
      <t>カタ</t>
    </rPh>
    <rPh sb="34" eb="36">
      <t>デンシ</t>
    </rPh>
    <rPh sb="45" eb="48">
      <t>スイハンキ</t>
    </rPh>
    <rPh sb="51" eb="53">
      <t>チョウリ</t>
    </rPh>
    <rPh sb="54" eb="56">
      <t>キホン</t>
    </rPh>
    <rPh sb="57" eb="59">
      <t>ショクザイ</t>
    </rPh>
    <rPh sb="60" eb="61">
      <t>キ</t>
    </rPh>
    <rPh sb="62" eb="63">
      <t>カタ</t>
    </rPh>
    <rPh sb="64" eb="65">
      <t>ニク</t>
    </rPh>
    <rPh sb="66" eb="67">
      <t>サカナ</t>
    </rPh>
    <rPh sb="71" eb="72">
      <t>カタ</t>
    </rPh>
    <rPh sb="75" eb="76">
      <t>タダ</t>
    </rPh>
    <rPh sb="78" eb="80">
      <t>ケイリョウ</t>
    </rPh>
    <rPh sb="81" eb="83">
      <t>ゲンエン</t>
    </rPh>
    <rPh sb="84" eb="86">
      <t>ケンコウ</t>
    </rPh>
    <rPh sb="87" eb="89">
      <t>ショクジ</t>
    </rPh>
    <rPh sb="98" eb="100">
      <t>チョウリ</t>
    </rPh>
    <rPh sb="100" eb="101">
      <t>ジ</t>
    </rPh>
    <rPh sb="102" eb="103">
      <t>ヒ</t>
    </rPh>
    <rPh sb="104" eb="106">
      <t>チョウセツ</t>
    </rPh>
    <rPh sb="106" eb="107">
      <t>トウ</t>
    </rPh>
    <phoneticPr fontId="2"/>
  </si>
  <si>
    <t>西部・北部福祉会館</t>
    <rPh sb="0" eb="2">
      <t>セイブ</t>
    </rPh>
    <rPh sb="3" eb="5">
      <t>ホクブ</t>
    </rPh>
    <rPh sb="5" eb="7">
      <t>フクシ</t>
    </rPh>
    <rPh sb="7" eb="9">
      <t>カイカン</t>
    </rPh>
    <phoneticPr fontId="2"/>
  </si>
  <si>
    <t>子ども達に絵本や紙芝居などを通じて、英語の楽しさを伝え、多文化に親しんでもらう事を目的とする</t>
    <rPh sb="0" eb="1">
      <t>コ</t>
    </rPh>
    <rPh sb="3" eb="4">
      <t>タチ</t>
    </rPh>
    <rPh sb="5" eb="7">
      <t>エホン</t>
    </rPh>
    <rPh sb="8" eb="11">
      <t>カミシバイ</t>
    </rPh>
    <rPh sb="14" eb="15">
      <t>ツウ</t>
    </rPh>
    <rPh sb="18" eb="20">
      <t>エイゴ</t>
    </rPh>
    <rPh sb="21" eb="22">
      <t>タノ</t>
    </rPh>
    <rPh sb="25" eb="26">
      <t>ツタ</t>
    </rPh>
    <rPh sb="28" eb="31">
      <t>タブンカ</t>
    </rPh>
    <rPh sb="32" eb="33">
      <t>シタ</t>
    </rPh>
    <rPh sb="39" eb="40">
      <t>コト</t>
    </rPh>
    <rPh sb="41" eb="43">
      <t>モクテキ</t>
    </rPh>
    <phoneticPr fontId="2"/>
  </si>
  <si>
    <t>①お話し会の準備、練習
②お話し会の開催
③研究活動</t>
    <rPh sb="2" eb="3">
      <t>ハナ</t>
    </rPh>
    <rPh sb="4" eb="5">
      <t>カイ</t>
    </rPh>
    <rPh sb="6" eb="8">
      <t>ジュンビ</t>
    </rPh>
    <rPh sb="9" eb="11">
      <t>レンシュウ</t>
    </rPh>
    <rPh sb="14" eb="15">
      <t>ハナ</t>
    </rPh>
    <rPh sb="16" eb="17">
      <t>カイ</t>
    </rPh>
    <rPh sb="18" eb="20">
      <t>カイサイ</t>
    </rPh>
    <rPh sb="22" eb="24">
      <t>ケンキュウ</t>
    </rPh>
    <rPh sb="24" eb="26">
      <t>カツドウ</t>
    </rPh>
    <phoneticPr fontId="2"/>
  </si>
  <si>
    <t>日進市立図書館
市内小学校、放課後子ども教室</t>
    <rPh sb="0" eb="3">
      <t>ニッシンシ</t>
    </rPh>
    <rPh sb="3" eb="4">
      <t>リツ</t>
    </rPh>
    <rPh sb="4" eb="7">
      <t>トショカン</t>
    </rPh>
    <rPh sb="8" eb="10">
      <t>シナイ</t>
    </rPh>
    <rPh sb="10" eb="13">
      <t>ショウガッコウ</t>
    </rPh>
    <rPh sb="14" eb="17">
      <t>ホウカゴ</t>
    </rPh>
    <rPh sb="17" eb="18">
      <t>コ</t>
    </rPh>
    <rPh sb="20" eb="22">
      <t>キョウシツ</t>
    </rPh>
    <phoneticPr fontId="2"/>
  </si>
  <si>
    <t>地域の方とコミュニケーションを図る</t>
    <rPh sb="0" eb="2">
      <t>チイキ</t>
    </rPh>
    <rPh sb="3" eb="4">
      <t>カタ</t>
    </rPh>
    <rPh sb="15" eb="16">
      <t>ハカ</t>
    </rPh>
    <phoneticPr fontId="2"/>
  </si>
  <si>
    <t>・ほっとカフェ運営
・ビアガーデンの開催</t>
    <rPh sb="7" eb="9">
      <t>ウンエイ</t>
    </rPh>
    <rPh sb="18" eb="20">
      <t>カイサイ</t>
    </rPh>
    <phoneticPr fontId="2"/>
  </si>
  <si>
    <t>梅森公民館</t>
    <rPh sb="0" eb="2">
      <t>ウメモリ</t>
    </rPh>
    <rPh sb="2" eb="5">
      <t>コウミンカン</t>
    </rPh>
    <phoneticPr fontId="2"/>
  </si>
  <si>
    <t>音楽を通して仲間との絆を高めボランティアにて公演活動を行うことで地域社会に貢献する</t>
    <rPh sb="0" eb="2">
      <t>オンガク</t>
    </rPh>
    <rPh sb="3" eb="4">
      <t>トオ</t>
    </rPh>
    <rPh sb="6" eb="8">
      <t>ナカマ</t>
    </rPh>
    <rPh sb="10" eb="11">
      <t>キズナ</t>
    </rPh>
    <rPh sb="12" eb="13">
      <t>タカ</t>
    </rPh>
    <rPh sb="22" eb="24">
      <t>コウエン</t>
    </rPh>
    <rPh sb="24" eb="26">
      <t>カツドウ</t>
    </rPh>
    <rPh sb="27" eb="28">
      <t>オコナ</t>
    </rPh>
    <rPh sb="32" eb="34">
      <t>チイキ</t>
    </rPh>
    <rPh sb="34" eb="36">
      <t>シャカイ</t>
    </rPh>
    <rPh sb="37" eb="39">
      <t>コウケン</t>
    </rPh>
    <phoneticPr fontId="2"/>
  </si>
  <si>
    <t>老人施設や各種イベントへの参加、楽器演奏、歌、寸劇などを行う
月1回～2回の公演。その為の練習月2～3回</t>
    <rPh sb="0" eb="2">
      <t>ロウジン</t>
    </rPh>
    <rPh sb="2" eb="4">
      <t>シセツ</t>
    </rPh>
    <rPh sb="5" eb="7">
      <t>カクシュ</t>
    </rPh>
    <rPh sb="13" eb="15">
      <t>サンカ</t>
    </rPh>
    <rPh sb="16" eb="18">
      <t>ガッキ</t>
    </rPh>
    <rPh sb="18" eb="20">
      <t>エンソウ</t>
    </rPh>
    <rPh sb="21" eb="22">
      <t>ウタ</t>
    </rPh>
    <rPh sb="23" eb="25">
      <t>スンゲキ</t>
    </rPh>
    <rPh sb="28" eb="29">
      <t>オコナ</t>
    </rPh>
    <rPh sb="31" eb="32">
      <t>ツキ</t>
    </rPh>
    <rPh sb="33" eb="34">
      <t>カイ</t>
    </rPh>
    <rPh sb="36" eb="37">
      <t>カイ</t>
    </rPh>
    <rPh sb="38" eb="40">
      <t>コウエン</t>
    </rPh>
    <rPh sb="43" eb="44">
      <t>タメ</t>
    </rPh>
    <rPh sb="45" eb="47">
      <t>レンシュウ</t>
    </rPh>
    <rPh sb="47" eb="48">
      <t>ツキ</t>
    </rPh>
    <rPh sb="51" eb="52">
      <t>カイ</t>
    </rPh>
    <phoneticPr fontId="2"/>
  </si>
  <si>
    <t>老児施設、公民館、各種公共施設。練習は日進市の福祉会館スタジオ</t>
    <rPh sb="0" eb="1">
      <t>ロウ</t>
    </rPh>
    <rPh sb="1" eb="2">
      <t>ジ</t>
    </rPh>
    <rPh sb="2" eb="4">
      <t>シセツ</t>
    </rPh>
    <rPh sb="5" eb="8">
      <t>コウミンカン</t>
    </rPh>
    <rPh sb="9" eb="11">
      <t>カクシュ</t>
    </rPh>
    <rPh sb="11" eb="13">
      <t>コウキョウ</t>
    </rPh>
    <rPh sb="13" eb="15">
      <t>シセツ</t>
    </rPh>
    <rPh sb="16" eb="18">
      <t>レンシュウ</t>
    </rPh>
    <rPh sb="19" eb="22">
      <t>ニッシンシ</t>
    </rPh>
    <rPh sb="23" eb="25">
      <t>フクシ</t>
    </rPh>
    <rPh sb="25" eb="27">
      <t>カイカン</t>
    </rPh>
    <phoneticPr fontId="2"/>
  </si>
  <si>
    <t>本会はすべての人が一員として存在できる社会づくりを目指し、社会生活を円滑に営む上での困難を有する子供、若者とその家族のエンパワメント及び環境調整に関する活動を行い、すべての子供と若者の育ちに寄与することを目的とする</t>
    <rPh sb="0" eb="2">
      <t>ホンカイ</t>
    </rPh>
    <rPh sb="7" eb="8">
      <t>ヒト</t>
    </rPh>
    <rPh sb="9" eb="11">
      <t>イチイン</t>
    </rPh>
    <rPh sb="14" eb="16">
      <t>ソンザイ</t>
    </rPh>
    <rPh sb="19" eb="21">
      <t>シャカイ</t>
    </rPh>
    <rPh sb="25" eb="27">
      <t>メザ</t>
    </rPh>
    <rPh sb="29" eb="31">
      <t>シャカイ</t>
    </rPh>
    <rPh sb="31" eb="33">
      <t>セイカツ</t>
    </rPh>
    <rPh sb="34" eb="36">
      <t>エンカツ</t>
    </rPh>
    <rPh sb="37" eb="38">
      <t>イトナ</t>
    </rPh>
    <rPh sb="39" eb="40">
      <t>ウエ</t>
    </rPh>
    <rPh sb="42" eb="44">
      <t>コンナン</t>
    </rPh>
    <rPh sb="45" eb="46">
      <t>ユウ</t>
    </rPh>
    <rPh sb="48" eb="50">
      <t>コドモ</t>
    </rPh>
    <rPh sb="51" eb="53">
      <t>ワカモノ</t>
    </rPh>
    <rPh sb="56" eb="58">
      <t>カゾク</t>
    </rPh>
    <rPh sb="66" eb="67">
      <t>オヨ</t>
    </rPh>
    <rPh sb="68" eb="70">
      <t>カンキョウ</t>
    </rPh>
    <rPh sb="70" eb="72">
      <t>チョウセイ</t>
    </rPh>
    <rPh sb="73" eb="74">
      <t>カン</t>
    </rPh>
    <rPh sb="76" eb="78">
      <t>カツドウ</t>
    </rPh>
    <rPh sb="79" eb="80">
      <t>オコナ</t>
    </rPh>
    <rPh sb="86" eb="88">
      <t>コドモ</t>
    </rPh>
    <rPh sb="89" eb="91">
      <t>ワカモノ</t>
    </rPh>
    <rPh sb="92" eb="93">
      <t>ソダ</t>
    </rPh>
    <rPh sb="95" eb="97">
      <t>キヨ</t>
    </rPh>
    <rPh sb="102" eb="104">
      <t>モクテキ</t>
    </rPh>
    <phoneticPr fontId="2"/>
  </si>
  <si>
    <t>にぎわい交流館
中央福祉センター</t>
    <rPh sb="4" eb="7">
      <t>コウリュウカン</t>
    </rPh>
    <rPh sb="8" eb="12">
      <t>チュウオウフクシ</t>
    </rPh>
    <phoneticPr fontId="2"/>
  </si>
  <si>
    <t>手話の学習を通して聴覚障害者への理解を深める</t>
    <rPh sb="0" eb="2">
      <t>シュワ</t>
    </rPh>
    <rPh sb="3" eb="5">
      <t>ガクシュウ</t>
    </rPh>
    <rPh sb="6" eb="7">
      <t>トオ</t>
    </rPh>
    <rPh sb="9" eb="11">
      <t>チョウカク</t>
    </rPh>
    <rPh sb="11" eb="14">
      <t>ショウガイシャ</t>
    </rPh>
    <rPh sb="16" eb="18">
      <t>リカイ</t>
    </rPh>
    <rPh sb="19" eb="20">
      <t>フカ</t>
    </rPh>
    <phoneticPr fontId="2"/>
  </si>
  <si>
    <t>・手話の学習
・日進・長久手・東郷聴覚障害者協会の行事に参加する
・地域の手話サークル連絡会の行事に参加する
・地域の行事に参加する</t>
    <rPh sb="1" eb="3">
      <t>シュワ</t>
    </rPh>
    <rPh sb="4" eb="6">
      <t>ガクシュウ</t>
    </rPh>
    <rPh sb="8" eb="10">
      <t>ニッシン</t>
    </rPh>
    <rPh sb="11" eb="14">
      <t>ナガクテ</t>
    </rPh>
    <rPh sb="15" eb="17">
      <t>トウゴウ</t>
    </rPh>
    <rPh sb="17" eb="19">
      <t>チョウカク</t>
    </rPh>
    <rPh sb="19" eb="22">
      <t>ショウガイシャ</t>
    </rPh>
    <rPh sb="22" eb="24">
      <t>キョウカイ</t>
    </rPh>
    <rPh sb="25" eb="27">
      <t>ギョウジ</t>
    </rPh>
    <rPh sb="28" eb="30">
      <t>サンカ</t>
    </rPh>
    <rPh sb="34" eb="36">
      <t>チイキ</t>
    </rPh>
    <rPh sb="37" eb="39">
      <t>シュワ</t>
    </rPh>
    <rPh sb="43" eb="46">
      <t>レンラクカイ</t>
    </rPh>
    <rPh sb="47" eb="49">
      <t>ギョウジ</t>
    </rPh>
    <rPh sb="50" eb="52">
      <t>サンカ</t>
    </rPh>
    <rPh sb="56" eb="58">
      <t>チイキ</t>
    </rPh>
    <rPh sb="59" eb="61">
      <t>ギョウジ</t>
    </rPh>
    <rPh sb="62" eb="64">
      <t>サンカ</t>
    </rPh>
    <phoneticPr fontId="2"/>
  </si>
  <si>
    <t>日進市岩崎台香久山福祉会館</t>
    <rPh sb="0" eb="3">
      <t>ニッシンシ</t>
    </rPh>
    <rPh sb="3" eb="5">
      <t>イワサキ</t>
    </rPh>
    <rPh sb="5" eb="6">
      <t>ダイ</t>
    </rPh>
    <rPh sb="6" eb="9">
      <t>カグヤマ</t>
    </rPh>
    <rPh sb="9" eb="11">
      <t>フクシ</t>
    </rPh>
    <rPh sb="11" eb="13">
      <t>カイカン</t>
    </rPh>
    <phoneticPr fontId="2"/>
  </si>
  <si>
    <t>障害者への理解を社会に広めながら、社会参加を促進し、自立支援の充実を目的とする</t>
    <rPh sb="0" eb="3">
      <t>ショウガイシャ</t>
    </rPh>
    <rPh sb="5" eb="7">
      <t>リカイ</t>
    </rPh>
    <rPh sb="8" eb="10">
      <t>シャカイ</t>
    </rPh>
    <rPh sb="11" eb="12">
      <t>ヒロ</t>
    </rPh>
    <rPh sb="17" eb="19">
      <t>シャカイ</t>
    </rPh>
    <rPh sb="19" eb="21">
      <t>サンカ</t>
    </rPh>
    <rPh sb="22" eb="24">
      <t>ソクシン</t>
    </rPh>
    <rPh sb="26" eb="28">
      <t>ジリツ</t>
    </rPh>
    <rPh sb="28" eb="30">
      <t>シエン</t>
    </rPh>
    <rPh sb="31" eb="33">
      <t>ジュウジツ</t>
    </rPh>
    <rPh sb="34" eb="36">
      <t>モクテキ</t>
    </rPh>
    <phoneticPr fontId="2"/>
  </si>
  <si>
    <t>・日進市内と近郊市町の小、中、高校の福祉実践教室に参加する
・日進市の福祉関係行事に参加し、他のボランティア団体との交流を目指す
・日進市の福祉関係の施策について計画設計に協力参加する</t>
    <rPh sb="1" eb="5">
      <t>ニッシンシナイ</t>
    </rPh>
    <rPh sb="6" eb="8">
      <t>キンコウ</t>
    </rPh>
    <rPh sb="8" eb="9">
      <t>シ</t>
    </rPh>
    <rPh sb="9" eb="10">
      <t>マチ</t>
    </rPh>
    <rPh sb="11" eb="12">
      <t>ショウ</t>
    </rPh>
    <rPh sb="13" eb="14">
      <t>チュウ</t>
    </rPh>
    <rPh sb="15" eb="17">
      <t>コウコウ</t>
    </rPh>
    <rPh sb="18" eb="20">
      <t>フクシ</t>
    </rPh>
    <rPh sb="20" eb="22">
      <t>ジッセン</t>
    </rPh>
    <rPh sb="22" eb="24">
      <t>キョウシツ</t>
    </rPh>
    <rPh sb="25" eb="27">
      <t>サンカ</t>
    </rPh>
    <rPh sb="31" eb="34">
      <t>ニッシンシ</t>
    </rPh>
    <rPh sb="35" eb="37">
      <t>フクシ</t>
    </rPh>
    <rPh sb="37" eb="39">
      <t>カンケイ</t>
    </rPh>
    <rPh sb="39" eb="41">
      <t>ギョウジ</t>
    </rPh>
    <rPh sb="42" eb="44">
      <t>サンカ</t>
    </rPh>
    <rPh sb="46" eb="47">
      <t>ホカ</t>
    </rPh>
    <rPh sb="54" eb="56">
      <t>ダンタイ</t>
    </rPh>
    <rPh sb="58" eb="60">
      <t>コウリュウ</t>
    </rPh>
    <rPh sb="61" eb="63">
      <t>メザ</t>
    </rPh>
    <rPh sb="66" eb="69">
      <t>ニッシンシ</t>
    </rPh>
    <rPh sb="70" eb="72">
      <t>フクシ</t>
    </rPh>
    <rPh sb="72" eb="74">
      <t>カンケイ</t>
    </rPh>
    <rPh sb="75" eb="77">
      <t>シサク</t>
    </rPh>
    <rPh sb="81" eb="83">
      <t>ケイカク</t>
    </rPh>
    <rPh sb="83" eb="85">
      <t>セッケイ</t>
    </rPh>
    <rPh sb="86" eb="88">
      <t>キョウリョク</t>
    </rPh>
    <rPh sb="88" eb="90">
      <t>サンカ</t>
    </rPh>
    <phoneticPr fontId="2"/>
  </si>
  <si>
    <t>日進市内と中央福祉センター</t>
    <rPh sb="0" eb="4">
      <t>ニッシンシナイ</t>
    </rPh>
    <rPh sb="5" eb="9">
      <t>チュウオウフクシ</t>
    </rPh>
    <phoneticPr fontId="2"/>
  </si>
  <si>
    <t>御岳地域の福祉のまちづくりの推進を図ること</t>
    <rPh sb="0" eb="2">
      <t>オンタケ</t>
    </rPh>
    <rPh sb="2" eb="4">
      <t>チイキ</t>
    </rPh>
    <rPh sb="5" eb="7">
      <t>フクシ</t>
    </rPh>
    <rPh sb="14" eb="16">
      <t>スイシン</t>
    </rPh>
    <rPh sb="17" eb="18">
      <t>ハカ</t>
    </rPh>
    <phoneticPr fontId="2"/>
  </si>
  <si>
    <t>御岳コミュニティセンター</t>
    <rPh sb="0" eb="2">
      <t>オンタケ</t>
    </rPh>
    <phoneticPr fontId="2"/>
  </si>
  <si>
    <t>本会は園芸に関する活動を行うことにより明るい街づくりする事を目的とする</t>
    <rPh sb="0" eb="2">
      <t>ホンカイ</t>
    </rPh>
    <rPh sb="3" eb="5">
      <t>エンゲイ</t>
    </rPh>
    <rPh sb="6" eb="7">
      <t>カン</t>
    </rPh>
    <rPh sb="9" eb="11">
      <t>カツドウ</t>
    </rPh>
    <rPh sb="12" eb="13">
      <t>オコナ</t>
    </rPh>
    <rPh sb="19" eb="20">
      <t>アカ</t>
    </rPh>
    <rPh sb="22" eb="23">
      <t>マチ</t>
    </rPh>
    <rPh sb="28" eb="29">
      <t>コト</t>
    </rPh>
    <rPh sb="30" eb="32">
      <t>モクテキ</t>
    </rPh>
    <phoneticPr fontId="2"/>
  </si>
  <si>
    <t>高齢者の集いの場</t>
    <rPh sb="0" eb="3">
      <t>コウレイシャ</t>
    </rPh>
    <rPh sb="4" eb="5">
      <t>ツド</t>
    </rPh>
    <rPh sb="7" eb="8">
      <t>バ</t>
    </rPh>
    <phoneticPr fontId="2"/>
  </si>
  <si>
    <t>1人暮らしの方、昼間1人の方等、外に出る機会のない方にお友達作りと、月1回皆さんとティータイム、お食事を楽しんでいただく会。認知症にならない為、予防のお手伝いになる様活動しています</t>
    <rPh sb="0" eb="2">
      <t>ヒトリ</t>
    </rPh>
    <rPh sb="2" eb="3">
      <t>グ</t>
    </rPh>
    <rPh sb="6" eb="7">
      <t>カタ</t>
    </rPh>
    <rPh sb="8" eb="10">
      <t>ヒルマ</t>
    </rPh>
    <rPh sb="10" eb="12">
      <t>ヒトリ</t>
    </rPh>
    <rPh sb="13" eb="14">
      <t>カタ</t>
    </rPh>
    <rPh sb="14" eb="15">
      <t>トウ</t>
    </rPh>
    <rPh sb="16" eb="17">
      <t>ソト</t>
    </rPh>
    <rPh sb="18" eb="19">
      <t>デ</t>
    </rPh>
    <rPh sb="20" eb="22">
      <t>キカイ</t>
    </rPh>
    <rPh sb="25" eb="26">
      <t>カタ</t>
    </rPh>
    <rPh sb="28" eb="30">
      <t>トモダチ</t>
    </rPh>
    <rPh sb="30" eb="31">
      <t>ツク</t>
    </rPh>
    <rPh sb="34" eb="35">
      <t>ツキ</t>
    </rPh>
    <rPh sb="36" eb="37">
      <t>カイ</t>
    </rPh>
    <rPh sb="37" eb="38">
      <t>ミナ</t>
    </rPh>
    <rPh sb="49" eb="51">
      <t>ショクジ</t>
    </rPh>
    <rPh sb="52" eb="53">
      <t>タノ</t>
    </rPh>
    <rPh sb="60" eb="61">
      <t>カイ</t>
    </rPh>
    <rPh sb="62" eb="65">
      <t>ニンチショウ</t>
    </rPh>
    <rPh sb="70" eb="71">
      <t>タメ</t>
    </rPh>
    <rPh sb="72" eb="74">
      <t>ヨボウ</t>
    </rPh>
    <rPh sb="76" eb="78">
      <t>テツダ</t>
    </rPh>
    <rPh sb="82" eb="83">
      <t>ヨウ</t>
    </rPh>
    <rPh sb="83" eb="85">
      <t>カツドウ</t>
    </rPh>
    <phoneticPr fontId="2"/>
  </si>
  <si>
    <t>藤塚集会所</t>
    <rPh sb="0" eb="5">
      <t>フジツカシュウカイショ</t>
    </rPh>
    <phoneticPr fontId="2"/>
  </si>
  <si>
    <t>本会はボランティア精神を中心とした方々で相互親睦を図り、盲導犬理解・普及活動を通じ、中部盲導犬協会を側面から支援することを目的としています</t>
    <rPh sb="0" eb="2">
      <t>ホンカイ</t>
    </rPh>
    <rPh sb="9" eb="11">
      <t>セイシン</t>
    </rPh>
    <rPh sb="12" eb="14">
      <t>チュウシン</t>
    </rPh>
    <rPh sb="17" eb="19">
      <t>カタガタ</t>
    </rPh>
    <rPh sb="20" eb="22">
      <t>ソウゴ</t>
    </rPh>
    <rPh sb="22" eb="24">
      <t>シンボク</t>
    </rPh>
    <rPh sb="25" eb="26">
      <t>ハカ</t>
    </rPh>
    <rPh sb="28" eb="31">
      <t>モウドウケン</t>
    </rPh>
    <rPh sb="31" eb="33">
      <t>リカイ</t>
    </rPh>
    <rPh sb="34" eb="36">
      <t>フキュウ</t>
    </rPh>
    <rPh sb="36" eb="38">
      <t>カツドウ</t>
    </rPh>
    <rPh sb="39" eb="40">
      <t>ツウ</t>
    </rPh>
    <rPh sb="42" eb="44">
      <t>チュウブ</t>
    </rPh>
    <rPh sb="44" eb="47">
      <t>モウドウケン</t>
    </rPh>
    <rPh sb="47" eb="49">
      <t>キョウカイ</t>
    </rPh>
    <rPh sb="50" eb="52">
      <t>ソクメン</t>
    </rPh>
    <rPh sb="54" eb="56">
      <t>シエン</t>
    </rPh>
    <rPh sb="61" eb="63">
      <t>モクテキ</t>
    </rPh>
    <phoneticPr fontId="2"/>
  </si>
  <si>
    <t>①中部盲導犬協会の指導協力を得て、随時研修会等を行い理解・普及活動を行う
②盲導犬理解・普及の為、盲導犬募金活動を支援協力活動を行う
③バザーや模擬店活動の収益金を中部盲導犬協会へ寄付する
④毎月1回の定例会を随時行う</t>
    <rPh sb="1" eb="3">
      <t>チュウブ</t>
    </rPh>
    <rPh sb="3" eb="8">
      <t>モウドウケンキョウカイ</t>
    </rPh>
    <rPh sb="9" eb="11">
      <t>シドウ</t>
    </rPh>
    <rPh sb="11" eb="13">
      <t>キョウリョク</t>
    </rPh>
    <rPh sb="14" eb="15">
      <t>エ</t>
    </rPh>
    <rPh sb="17" eb="19">
      <t>ズイジ</t>
    </rPh>
    <rPh sb="19" eb="22">
      <t>ケンシュウカイ</t>
    </rPh>
    <rPh sb="22" eb="23">
      <t>トウ</t>
    </rPh>
    <rPh sb="24" eb="25">
      <t>オコナ</t>
    </rPh>
    <rPh sb="26" eb="28">
      <t>リカイ</t>
    </rPh>
    <rPh sb="29" eb="31">
      <t>フキュウ</t>
    </rPh>
    <rPh sb="31" eb="33">
      <t>カツドウ</t>
    </rPh>
    <rPh sb="34" eb="35">
      <t>オコナ</t>
    </rPh>
    <rPh sb="38" eb="41">
      <t>モウドウケン</t>
    </rPh>
    <rPh sb="41" eb="43">
      <t>リカイ</t>
    </rPh>
    <rPh sb="44" eb="46">
      <t>フキュウ</t>
    </rPh>
    <rPh sb="47" eb="48">
      <t>タメ</t>
    </rPh>
    <rPh sb="49" eb="52">
      <t>モウドウケン</t>
    </rPh>
    <rPh sb="52" eb="54">
      <t>ボキン</t>
    </rPh>
    <rPh sb="54" eb="56">
      <t>カツドウ</t>
    </rPh>
    <rPh sb="57" eb="59">
      <t>シエン</t>
    </rPh>
    <rPh sb="59" eb="61">
      <t>キョウリョク</t>
    </rPh>
    <rPh sb="61" eb="63">
      <t>カツドウ</t>
    </rPh>
    <rPh sb="64" eb="65">
      <t>オコナ</t>
    </rPh>
    <rPh sb="72" eb="75">
      <t>モギテン</t>
    </rPh>
    <rPh sb="75" eb="77">
      <t>カツドウ</t>
    </rPh>
    <rPh sb="78" eb="81">
      <t>シュウエキキン</t>
    </rPh>
    <rPh sb="82" eb="84">
      <t>チュウブ</t>
    </rPh>
    <rPh sb="84" eb="87">
      <t>モウドウケン</t>
    </rPh>
    <rPh sb="87" eb="89">
      <t>キョウカイ</t>
    </rPh>
    <rPh sb="90" eb="92">
      <t>キフ</t>
    </rPh>
    <rPh sb="96" eb="98">
      <t>マイツキ</t>
    </rPh>
    <rPh sb="99" eb="100">
      <t>カイ</t>
    </rPh>
    <rPh sb="101" eb="104">
      <t>テイレイカイ</t>
    </rPh>
    <rPh sb="105" eb="107">
      <t>ズイジ</t>
    </rPh>
    <rPh sb="107" eb="108">
      <t>オコナ</t>
    </rPh>
    <phoneticPr fontId="2"/>
  </si>
  <si>
    <t>バザー、イベント会場等と中部盲導犬協会等での研修</t>
    <rPh sb="8" eb="10">
      <t>カイジョウ</t>
    </rPh>
    <rPh sb="10" eb="11">
      <t>トウ</t>
    </rPh>
    <rPh sb="12" eb="14">
      <t>チュウブ</t>
    </rPh>
    <rPh sb="14" eb="17">
      <t>モウドウケン</t>
    </rPh>
    <rPh sb="17" eb="19">
      <t>キョウカイ</t>
    </rPh>
    <rPh sb="19" eb="20">
      <t>トウ</t>
    </rPh>
    <rPh sb="22" eb="24">
      <t>ケンシュウ</t>
    </rPh>
    <phoneticPr fontId="2"/>
  </si>
  <si>
    <t>手話通訳活動を通じて、聴覚障害者の社会参加を支え、聴覚障害者とともに歩む</t>
    <rPh sb="0" eb="2">
      <t>シュワ</t>
    </rPh>
    <rPh sb="2" eb="4">
      <t>ツウヤク</t>
    </rPh>
    <rPh sb="4" eb="6">
      <t>カツドウ</t>
    </rPh>
    <rPh sb="7" eb="8">
      <t>ツウ</t>
    </rPh>
    <rPh sb="11" eb="13">
      <t>チョウカク</t>
    </rPh>
    <rPh sb="13" eb="15">
      <t>ショウガイ</t>
    </rPh>
    <rPh sb="15" eb="16">
      <t>シャ</t>
    </rPh>
    <rPh sb="17" eb="19">
      <t>シャカイ</t>
    </rPh>
    <rPh sb="19" eb="21">
      <t>サンカ</t>
    </rPh>
    <rPh sb="22" eb="23">
      <t>ササ</t>
    </rPh>
    <rPh sb="25" eb="27">
      <t>チョウカク</t>
    </rPh>
    <rPh sb="27" eb="30">
      <t>ショウガイシャ</t>
    </rPh>
    <rPh sb="34" eb="35">
      <t>アユ</t>
    </rPh>
    <phoneticPr fontId="2"/>
  </si>
  <si>
    <t>・定例会での手話学習
・福祉実践教室
・日進・長久手・東郷聴覚障害者協会の行事</t>
    <rPh sb="1" eb="4">
      <t>テイレイカイ</t>
    </rPh>
    <rPh sb="6" eb="8">
      <t>シュワ</t>
    </rPh>
    <rPh sb="8" eb="10">
      <t>ガクシュウ</t>
    </rPh>
    <rPh sb="12" eb="18">
      <t>フクシジッセンキョウシツ</t>
    </rPh>
    <rPh sb="20" eb="22">
      <t>ニッシン</t>
    </rPh>
    <rPh sb="23" eb="26">
      <t>ナガクテ</t>
    </rPh>
    <rPh sb="27" eb="29">
      <t>トウゴウ</t>
    </rPh>
    <rPh sb="29" eb="31">
      <t>チョウカク</t>
    </rPh>
    <rPh sb="31" eb="34">
      <t>ショウガイシャ</t>
    </rPh>
    <rPh sb="34" eb="36">
      <t>キョウカイ</t>
    </rPh>
    <rPh sb="37" eb="39">
      <t>ギョウジ</t>
    </rPh>
    <phoneticPr fontId="2"/>
  </si>
  <si>
    <t>・日進市内小学校
・日進・長久手・東郷を中心とした手話通訳活動</t>
    <rPh sb="1" eb="5">
      <t>ニッシンシナイ</t>
    </rPh>
    <rPh sb="5" eb="8">
      <t>ショウガッコウ</t>
    </rPh>
    <rPh sb="10" eb="12">
      <t>ニッシン</t>
    </rPh>
    <rPh sb="13" eb="16">
      <t>ナガクテ</t>
    </rPh>
    <rPh sb="17" eb="19">
      <t>トウゴウ</t>
    </rPh>
    <rPh sb="20" eb="22">
      <t>チュウシン</t>
    </rPh>
    <rPh sb="25" eb="27">
      <t>シュワ</t>
    </rPh>
    <rPh sb="27" eb="29">
      <t>ツウヤク</t>
    </rPh>
    <rPh sb="29" eb="31">
      <t>カツドウ</t>
    </rPh>
    <phoneticPr fontId="2"/>
  </si>
  <si>
    <t>老若男女いろいろな年代や個性の人が集まる地域の憩いの場づくり</t>
    <rPh sb="0" eb="4">
      <t>ロウニャクナンニョ</t>
    </rPh>
    <rPh sb="9" eb="11">
      <t>ネンダイ</t>
    </rPh>
    <rPh sb="12" eb="14">
      <t>コセイ</t>
    </rPh>
    <rPh sb="15" eb="16">
      <t>ヒト</t>
    </rPh>
    <rPh sb="17" eb="18">
      <t>アツ</t>
    </rPh>
    <rPh sb="20" eb="22">
      <t>チイキ</t>
    </rPh>
    <rPh sb="23" eb="24">
      <t>イコ</t>
    </rPh>
    <rPh sb="26" eb="27">
      <t>バ</t>
    </rPh>
    <phoneticPr fontId="2"/>
  </si>
  <si>
    <t>毎月第2、４土曜日　午後1時30分～15時30分　但し、学校行事などで重なるときは、他の土曜日に変更あり。地域の人達が楽しく交流するための「ほっとカフェ」の運営。またスタッフがお互いの情報交換などの場所</t>
    <rPh sb="0" eb="2">
      <t>マイツキ</t>
    </rPh>
    <rPh sb="2" eb="3">
      <t>ダイ</t>
    </rPh>
    <rPh sb="6" eb="9">
      <t>ドヨウビ</t>
    </rPh>
    <rPh sb="10" eb="12">
      <t>ゴゴ</t>
    </rPh>
    <rPh sb="13" eb="14">
      <t>ジ</t>
    </rPh>
    <rPh sb="16" eb="17">
      <t>フン</t>
    </rPh>
    <rPh sb="20" eb="21">
      <t>ジ</t>
    </rPh>
    <rPh sb="23" eb="24">
      <t>フン</t>
    </rPh>
    <rPh sb="25" eb="26">
      <t>タダ</t>
    </rPh>
    <rPh sb="28" eb="30">
      <t>ガッコウ</t>
    </rPh>
    <rPh sb="30" eb="32">
      <t>ギョウジ</t>
    </rPh>
    <rPh sb="35" eb="36">
      <t>カサ</t>
    </rPh>
    <rPh sb="42" eb="43">
      <t>ホカ</t>
    </rPh>
    <rPh sb="44" eb="47">
      <t>ドヨウビ</t>
    </rPh>
    <rPh sb="48" eb="50">
      <t>ヘンコウ</t>
    </rPh>
    <rPh sb="53" eb="55">
      <t>チイキ</t>
    </rPh>
    <rPh sb="56" eb="58">
      <t>ヒトタチ</t>
    </rPh>
    <rPh sb="59" eb="60">
      <t>タノ</t>
    </rPh>
    <rPh sb="62" eb="64">
      <t>コウリュウ</t>
    </rPh>
    <rPh sb="78" eb="80">
      <t>ウンエイ</t>
    </rPh>
    <rPh sb="89" eb="90">
      <t>タガ</t>
    </rPh>
    <rPh sb="92" eb="94">
      <t>ジョウホウ</t>
    </rPh>
    <rPh sb="94" eb="96">
      <t>コウカン</t>
    </rPh>
    <rPh sb="99" eb="101">
      <t>バショ</t>
    </rPh>
    <phoneticPr fontId="2"/>
  </si>
  <si>
    <t>梨の木小学校ランチルーム</t>
    <rPh sb="0" eb="1">
      <t>ナシ</t>
    </rPh>
    <rPh sb="2" eb="3">
      <t>キ</t>
    </rPh>
    <rPh sb="3" eb="6">
      <t>ショウガッコウ</t>
    </rPh>
    <phoneticPr fontId="2"/>
  </si>
  <si>
    <t>日進ニュータウンに居住する住民相互の融和を図り、助け合いの街を作り上げる土台となると共に、近隣住民の情報交換の場・しゃべり場としてほっとカフェ（坂の上café）を開催する</t>
    <rPh sb="0" eb="2">
      <t>ニッシン</t>
    </rPh>
    <rPh sb="9" eb="11">
      <t>キョジュウ</t>
    </rPh>
    <rPh sb="13" eb="15">
      <t>ジュウミン</t>
    </rPh>
    <rPh sb="15" eb="17">
      <t>ソウゴ</t>
    </rPh>
    <rPh sb="18" eb="20">
      <t>ユウワ</t>
    </rPh>
    <rPh sb="21" eb="22">
      <t>ハカ</t>
    </rPh>
    <rPh sb="24" eb="25">
      <t>タス</t>
    </rPh>
    <rPh sb="26" eb="27">
      <t>ア</t>
    </rPh>
    <rPh sb="29" eb="30">
      <t>マチ</t>
    </rPh>
    <rPh sb="31" eb="32">
      <t>ツク</t>
    </rPh>
    <rPh sb="33" eb="34">
      <t>ア</t>
    </rPh>
    <rPh sb="36" eb="38">
      <t>ドダイ</t>
    </rPh>
    <rPh sb="42" eb="43">
      <t>トモ</t>
    </rPh>
    <rPh sb="45" eb="47">
      <t>キンリン</t>
    </rPh>
    <rPh sb="47" eb="49">
      <t>ジュウミン</t>
    </rPh>
    <rPh sb="50" eb="54">
      <t>ジョウホウコウカン</t>
    </rPh>
    <rPh sb="55" eb="56">
      <t>バ</t>
    </rPh>
    <rPh sb="61" eb="62">
      <t>バ</t>
    </rPh>
    <rPh sb="72" eb="73">
      <t>サカ</t>
    </rPh>
    <rPh sb="74" eb="75">
      <t>ウエ</t>
    </rPh>
    <rPh sb="81" eb="83">
      <t>カイサイ</t>
    </rPh>
    <phoneticPr fontId="2"/>
  </si>
  <si>
    <t>地域の高齢者を中心に、誰もが集まって談話を楽しむ場所を提供する。茶菓子の提供。季節の行事や講師を招いての講話、教室等の実施</t>
    <rPh sb="0" eb="2">
      <t>チイキ</t>
    </rPh>
    <rPh sb="3" eb="6">
      <t>コウレイシャ</t>
    </rPh>
    <rPh sb="7" eb="9">
      <t>チュウシン</t>
    </rPh>
    <rPh sb="11" eb="12">
      <t>ダレ</t>
    </rPh>
    <rPh sb="14" eb="15">
      <t>アツ</t>
    </rPh>
    <rPh sb="18" eb="20">
      <t>ダンワ</t>
    </rPh>
    <rPh sb="21" eb="22">
      <t>タノ</t>
    </rPh>
    <rPh sb="24" eb="26">
      <t>バショ</t>
    </rPh>
    <rPh sb="27" eb="29">
      <t>テイキョウ</t>
    </rPh>
    <rPh sb="32" eb="35">
      <t>チャガシ</t>
    </rPh>
    <rPh sb="36" eb="38">
      <t>テイキョウ</t>
    </rPh>
    <rPh sb="39" eb="41">
      <t>キセツ</t>
    </rPh>
    <rPh sb="42" eb="44">
      <t>ギョウジ</t>
    </rPh>
    <rPh sb="45" eb="47">
      <t>コウシ</t>
    </rPh>
    <rPh sb="48" eb="49">
      <t>マネ</t>
    </rPh>
    <rPh sb="52" eb="54">
      <t>コウワ</t>
    </rPh>
    <rPh sb="55" eb="57">
      <t>キョウシツ</t>
    </rPh>
    <rPh sb="57" eb="58">
      <t>トウ</t>
    </rPh>
    <rPh sb="59" eb="61">
      <t>ジッシ</t>
    </rPh>
    <phoneticPr fontId="2"/>
  </si>
  <si>
    <t>日進ニュータウン集会所</t>
    <rPh sb="0" eb="2">
      <t>ニッシン</t>
    </rPh>
    <rPh sb="8" eb="11">
      <t>シュウカイショ</t>
    </rPh>
    <phoneticPr fontId="2"/>
  </si>
  <si>
    <t>・知的、身体障害者と共に前進
・地域の中で廃品回収</t>
    <rPh sb="1" eb="3">
      <t>チテキ</t>
    </rPh>
    <rPh sb="4" eb="6">
      <t>シンタイ</t>
    </rPh>
    <rPh sb="6" eb="9">
      <t>ショウガイシャ</t>
    </rPh>
    <rPh sb="10" eb="11">
      <t>トモ</t>
    </rPh>
    <rPh sb="12" eb="14">
      <t>ゼンシン</t>
    </rPh>
    <rPh sb="16" eb="18">
      <t>チイキ</t>
    </rPh>
    <rPh sb="19" eb="20">
      <t>ナカ</t>
    </rPh>
    <rPh sb="21" eb="23">
      <t>ハイヒン</t>
    </rPh>
    <rPh sb="23" eb="25">
      <t>カイシュウ</t>
    </rPh>
    <phoneticPr fontId="2"/>
  </si>
  <si>
    <t>・障害者の水泳指導及び大会出場
・廃品回収により市教育課へタオル贈呈（34年目）</t>
    <rPh sb="1" eb="4">
      <t>ショウガイシャ</t>
    </rPh>
    <rPh sb="5" eb="7">
      <t>スイエイ</t>
    </rPh>
    <rPh sb="7" eb="9">
      <t>シドウ</t>
    </rPh>
    <rPh sb="9" eb="10">
      <t>オヨ</t>
    </rPh>
    <rPh sb="11" eb="13">
      <t>タイカイ</t>
    </rPh>
    <rPh sb="13" eb="15">
      <t>シュツジョウ</t>
    </rPh>
    <rPh sb="17" eb="19">
      <t>ハイヒン</t>
    </rPh>
    <rPh sb="19" eb="21">
      <t>カイシュウ</t>
    </rPh>
    <rPh sb="24" eb="25">
      <t>シ</t>
    </rPh>
    <rPh sb="25" eb="27">
      <t>キョウイク</t>
    </rPh>
    <rPh sb="27" eb="28">
      <t>カ</t>
    </rPh>
    <rPh sb="32" eb="34">
      <t>ゾウテイ</t>
    </rPh>
    <rPh sb="37" eb="38">
      <t>ネン</t>
    </rPh>
    <rPh sb="38" eb="39">
      <t>メ</t>
    </rPh>
    <phoneticPr fontId="2"/>
  </si>
  <si>
    <t>本会はボランティアマジックの拡充を図ることを目的とする</t>
    <rPh sb="0" eb="2">
      <t>ホンカイ</t>
    </rPh>
    <rPh sb="14" eb="16">
      <t>カクジュウ</t>
    </rPh>
    <rPh sb="17" eb="18">
      <t>ハカ</t>
    </rPh>
    <rPh sb="22" eb="24">
      <t>モクテキ</t>
    </rPh>
    <phoneticPr fontId="2"/>
  </si>
  <si>
    <t>・高齢者施設等への慰問訪問活動
・毎月1～2回　研修を実施(マジックスキルUP)</t>
    <rPh sb="1" eb="4">
      <t>コウレイシャ</t>
    </rPh>
    <rPh sb="4" eb="6">
      <t>シセツ</t>
    </rPh>
    <rPh sb="6" eb="7">
      <t>トウ</t>
    </rPh>
    <rPh sb="9" eb="11">
      <t>イモン</t>
    </rPh>
    <rPh sb="11" eb="13">
      <t>ホウモン</t>
    </rPh>
    <rPh sb="13" eb="15">
      <t>カツドウ</t>
    </rPh>
    <rPh sb="17" eb="19">
      <t>マイツキ</t>
    </rPh>
    <rPh sb="22" eb="23">
      <t>カイ</t>
    </rPh>
    <rPh sb="24" eb="26">
      <t>ケンシュウ</t>
    </rPh>
    <rPh sb="27" eb="29">
      <t>ジッシ</t>
    </rPh>
    <phoneticPr fontId="2"/>
  </si>
  <si>
    <t>高齢者施設、いきいきサロン、障害者施設、病院、小学校　etc</t>
    <rPh sb="0" eb="3">
      <t>コウレイシャ</t>
    </rPh>
    <rPh sb="3" eb="5">
      <t>シセツ</t>
    </rPh>
    <rPh sb="14" eb="17">
      <t>ショウガイシャ</t>
    </rPh>
    <rPh sb="17" eb="19">
      <t>シセツ</t>
    </rPh>
    <rPh sb="20" eb="22">
      <t>ビョウイン</t>
    </rPh>
    <rPh sb="23" eb="26">
      <t>ショウガッコウ</t>
    </rPh>
    <phoneticPr fontId="2"/>
  </si>
  <si>
    <t>カフェを開く事で人と人をつなぐ場所づくりとつどいの場</t>
    <rPh sb="4" eb="5">
      <t>ヒラ</t>
    </rPh>
    <rPh sb="6" eb="7">
      <t>コト</t>
    </rPh>
    <rPh sb="8" eb="9">
      <t>ヒト</t>
    </rPh>
    <rPh sb="10" eb="11">
      <t>ヒト</t>
    </rPh>
    <rPh sb="15" eb="17">
      <t>バショ</t>
    </rPh>
    <rPh sb="25" eb="26">
      <t>バ</t>
    </rPh>
    <phoneticPr fontId="2"/>
  </si>
  <si>
    <t>・男女年齢を問わず、誰もが気軽に集える場所づくりとして、飲み物とお菓子を提供する
・参加者の希望に添えるように催しています
・開催場所まで歩くのが困難な方は送迎しています
・受付時に氏名の記入を声掛けしています</t>
    <rPh sb="1" eb="3">
      <t>ダンジョ</t>
    </rPh>
    <rPh sb="3" eb="5">
      <t>ネンレイ</t>
    </rPh>
    <rPh sb="6" eb="7">
      <t>ト</t>
    </rPh>
    <rPh sb="10" eb="11">
      <t>ダレ</t>
    </rPh>
    <rPh sb="13" eb="15">
      <t>キガル</t>
    </rPh>
    <rPh sb="16" eb="17">
      <t>ツド</t>
    </rPh>
    <rPh sb="19" eb="21">
      <t>バショ</t>
    </rPh>
    <rPh sb="28" eb="29">
      <t>ノ</t>
    </rPh>
    <rPh sb="30" eb="31">
      <t>モノ</t>
    </rPh>
    <rPh sb="33" eb="35">
      <t>カシ</t>
    </rPh>
    <rPh sb="36" eb="38">
      <t>テイキョウ</t>
    </rPh>
    <rPh sb="42" eb="45">
      <t>サンカシャ</t>
    </rPh>
    <rPh sb="46" eb="48">
      <t>キボウ</t>
    </rPh>
    <rPh sb="49" eb="50">
      <t>ソ</t>
    </rPh>
    <rPh sb="55" eb="56">
      <t>モヨオ</t>
    </rPh>
    <rPh sb="63" eb="65">
      <t>カイサイ</t>
    </rPh>
    <rPh sb="65" eb="67">
      <t>バショ</t>
    </rPh>
    <rPh sb="69" eb="70">
      <t>アル</t>
    </rPh>
    <rPh sb="73" eb="75">
      <t>コンナン</t>
    </rPh>
    <rPh sb="76" eb="77">
      <t>カタ</t>
    </rPh>
    <rPh sb="78" eb="80">
      <t>ソウゲイ</t>
    </rPh>
    <rPh sb="87" eb="89">
      <t>ウケツケ</t>
    </rPh>
    <rPh sb="89" eb="90">
      <t>ジ</t>
    </rPh>
    <rPh sb="91" eb="93">
      <t>シメイ</t>
    </rPh>
    <rPh sb="94" eb="96">
      <t>キニュウ</t>
    </rPh>
    <rPh sb="97" eb="99">
      <t>コエカ</t>
    </rPh>
    <phoneticPr fontId="2"/>
  </si>
  <si>
    <t>スクエアステップを通して楽しみながら転倒予防、認知機能向上を目指す仲間作りを目的とする</t>
    <rPh sb="9" eb="10">
      <t>トオ</t>
    </rPh>
    <rPh sb="12" eb="13">
      <t>タノ</t>
    </rPh>
    <rPh sb="18" eb="20">
      <t>テントウ</t>
    </rPh>
    <rPh sb="20" eb="22">
      <t>ヨボウ</t>
    </rPh>
    <rPh sb="23" eb="25">
      <t>ニンチ</t>
    </rPh>
    <rPh sb="25" eb="27">
      <t>キノウ</t>
    </rPh>
    <rPh sb="27" eb="29">
      <t>コウジョウ</t>
    </rPh>
    <rPh sb="30" eb="32">
      <t>メザ</t>
    </rPh>
    <rPh sb="33" eb="35">
      <t>ナカマ</t>
    </rPh>
    <rPh sb="35" eb="36">
      <t>ツク</t>
    </rPh>
    <rPh sb="38" eb="40">
      <t>モクテキ</t>
    </rPh>
    <phoneticPr fontId="2"/>
  </si>
  <si>
    <t>愛知県口論義運動公園ロビー
市内・市外のサロン等</t>
    <rPh sb="0" eb="3">
      <t>アイチケン</t>
    </rPh>
    <rPh sb="3" eb="5">
      <t>クチロン</t>
    </rPh>
    <rPh sb="5" eb="6">
      <t>ギ</t>
    </rPh>
    <rPh sb="6" eb="8">
      <t>ウンドウ</t>
    </rPh>
    <rPh sb="8" eb="10">
      <t>コウエン</t>
    </rPh>
    <rPh sb="14" eb="16">
      <t>シナイ</t>
    </rPh>
    <rPh sb="17" eb="19">
      <t>シガイ</t>
    </rPh>
    <rPh sb="23" eb="24">
      <t>トウ</t>
    </rPh>
    <phoneticPr fontId="2"/>
  </si>
  <si>
    <t>愛知国際病院本館、ホスピス棟</t>
    <rPh sb="0" eb="2">
      <t>アイチ</t>
    </rPh>
    <rPh sb="2" eb="4">
      <t>コクサイ</t>
    </rPh>
    <rPh sb="4" eb="6">
      <t>ビョウイン</t>
    </rPh>
    <rPh sb="6" eb="8">
      <t>ホンカン</t>
    </rPh>
    <rPh sb="13" eb="14">
      <t>トウ</t>
    </rPh>
    <phoneticPr fontId="2"/>
  </si>
  <si>
    <t>ｷｯﾁﾝよつば毎週火曜日にぎわい交流館
花と遊ぼう会　随時</t>
    <rPh sb="7" eb="9">
      <t>マイシュウ</t>
    </rPh>
    <rPh sb="9" eb="12">
      <t>カヨウビ</t>
    </rPh>
    <rPh sb="16" eb="19">
      <t>コウリュウカン</t>
    </rPh>
    <rPh sb="20" eb="21">
      <t>ハナ</t>
    </rPh>
    <rPh sb="22" eb="23">
      <t>アソ</t>
    </rPh>
    <rPh sb="25" eb="26">
      <t>カイ</t>
    </rPh>
    <rPh sb="27" eb="29">
      <t>ズイジ</t>
    </rPh>
    <phoneticPr fontId="2"/>
  </si>
  <si>
    <t>日進市に自然を取り戻す街づくりの一環として折戸川周辺をホタルが育つ環境にすることを目的とする</t>
    <rPh sb="0" eb="3">
      <t>ニッシンシ</t>
    </rPh>
    <rPh sb="4" eb="6">
      <t>シゼン</t>
    </rPh>
    <rPh sb="7" eb="8">
      <t>ト</t>
    </rPh>
    <rPh sb="9" eb="10">
      <t>モド</t>
    </rPh>
    <rPh sb="11" eb="12">
      <t>マチ</t>
    </rPh>
    <rPh sb="16" eb="18">
      <t>イッカン</t>
    </rPh>
    <rPh sb="21" eb="23">
      <t>オリド</t>
    </rPh>
    <rPh sb="23" eb="24">
      <t>ガワ</t>
    </rPh>
    <rPh sb="24" eb="26">
      <t>シュウヘン</t>
    </rPh>
    <rPh sb="31" eb="32">
      <t>ソダ</t>
    </rPh>
    <rPh sb="33" eb="35">
      <t>カンキョウ</t>
    </rPh>
    <rPh sb="41" eb="43">
      <t>モクテキ</t>
    </rPh>
    <phoneticPr fontId="2"/>
  </si>
  <si>
    <t>①会員宅でホタルを養殖し3月に幼虫を折戸川に放流する
②放流した幼虫が育つ環境になる様に折戸川の清掃を行う（毎月ゴミ拾いｳｫｰｸを実施、春と秋に定期清掃を実施）
③ホタルが飛び交う時期はホタル観賞会を行う
④市内の小学校9校に出向いてホタルの出前授業を実施</t>
    <rPh sb="1" eb="3">
      <t>カイイン</t>
    </rPh>
    <rPh sb="3" eb="4">
      <t>タク</t>
    </rPh>
    <rPh sb="9" eb="11">
      <t>ヨウショク</t>
    </rPh>
    <rPh sb="13" eb="14">
      <t>ガツ</t>
    </rPh>
    <rPh sb="15" eb="17">
      <t>ヨウチュウ</t>
    </rPh>
    <rPh sb="18" eb="20">
      <t>オリド</t>
    </rPh>
    <rPh sb="20" eb="21">
      <t>ガワ</t>
    </rPh>
    <rPh sb="22" eb="24">
      <t>ホウリュウ</t>
    </rPh>
    <rPh sb="28" eb="30">
      <t>ホウリュウ</t>
    </rPh>
    <rPh sb="32" eb="34">
      <t>ヨウチュウ</t>
    </rPh>
    <rPh sb="35" eb="36">
      <t>ソダ</t>
    </rPh>
    <rPh sb="37" eb="39">
      <t>カンキョウ</t>
    </rPh>
    <rPh sb="42" eb="43">
      <t>ヨウ</t>
    </rPh>
    <rPh sb="44" eb="46">
      <t>オリド</t>
    </rPh>
    <rPh sb="46" eb="47">
      <t>ガワ</t>
    </rPh>
    <rPh sb="48" eb="50">
      <t>セイソウ</t>
    </rPh>
    <rPh sb="51" eb="52">
      <t>オコナ</t>
    </rPh>
    <rPh sb="54" eb="56">
      <t>マイツキ</t>
    </rPh>
    <rPh sb="58" eb="59">
      <t>ヒロ</t>
    </rPh>
    <rPh sb="65" eb="67">
      <t>ジッシ</t>
    </rPh>
    <rPh sb="68" eb="69">
      <t>ハル</t>
    </rPh>
    <rPh sb="70" eb="71">
      <t>アキ</t>
    </rPh>
    <rPh sb="72" eb="74">
      <t>テイキ</t>
    </rPh>
    <rPh sb="74" eb="76">
      <t>セイソウ</t>
    </rPh>
    <rPh sb="77" eb="79">
      <t>ジッシ</t>
    </rPh>
    <rPh sb="86" eb="87">
      <t>ト</t>
    </rPh>
    <rPh sb="88" eb="89">
      <t>カ</t>
    </rPh>
    <rPh sb="90" eb="92">
      <t>ジキ</t>
    </rPh>
    <rPh sb="96" eb="98">
      <t>カンショウ</t>
    </rPh>
    <rPh sb="98" eb="99">
      <t>カイ</t>
    </rPh>
    <rPh sb="100" eb="101">
      <t>オコナ</t>
    </rPh>
    <rPh sb="104" eb="106">
      <t>シナイ</t>
    </rPh>
    <rPh sb="107" eb="110">
      <t>ショウガッコウ</t>
    </rPh>
    <rPh sb="111" eb="112">
      <t>コウ</t>
    </rPh>
    <rPh sb="113" eb="115">
      <t>デム</t>
    </rPh>
    <rPh sb="121" eb="123">
      <t>デマエ</t>
    </rPh>
    <rPh sb="123" eb="125">
      <t>ジュギョウ</t>
    </rPh>
    <rPh sb="126" eb="128">
      <t>ジッシ</t>
    </rPh>
    <phoneticPr fontId="2"/>
  </si>
  <si>
    <t>・藤塚集会所
・折戸川ホタルの里及び折戸川全域</t>
    <rPh sb="1" eb="3">
      <t>フジツカ</t>
    </rPh>
    <rPh sb="3" eb="6">
      <t>シュウカイショ</t>
    </rPh>
    <rPh sb="8" eb="10">
      <t>オリド</t>
    </rPh>
    <rPh sb="10" eb="11">
      <t>ガワ</t>
    </rPh>
    <rPh sb="15" eb="16">
      <t>サト</t>
    </rPh>
    <rPh sb="16" eb="17">
      <t>オヨ</t>
    </rPh>
    <rPh sb="18" eb="20">
      <t>オリド</t>
    </rPh>
    <rPh sb="20" eb="21">
      <t>ガワ</t>
    </rPh>
    <rPh sb="21" eb="23">
      <t>ゼンイキ</t>
    </rPh>
    <phoneticPr fontId="2"/>
  </si>
  <si>
    <t>福祉施設等、JA園芸センター2階</t>
    <rPh sb="0" eb="2">
      <t>フクシ</t>
    </rPh>
    <rPh sb="2" eb="4">
      <t>シセツ</t>
    </rPh>
    <rPh sb="4" eb="5">
      <t>トウ</t>
    </rPh>
    <rPh sb="8" eb="10">
      <t>エンゲイ</t>
    </rPh>
    <rPh sb="15" eb="16">
      <t>カイ</t>
    </rPh>
    <phoneticPr fontId="2"/>
  </si>
  <si>
    <t>日進近郊の方を対象に、心の病を持つ人達が気楽に集まれる居場所づくり</t>
    <rPh sb="0" eb="2">
      <t>ニッシン</t>
    </rPh>
    <rPh sb="2" eb="4">
      <t>キンコウ</t>
    </rPh>
    <rPh sb="5" eb="6">
      <t>カタ</t>
    </rPh>
    <rPh sb="7" eb="9">
      <t>タイショウ</t>
    </rPh>
    <rPh sb="11" eb="12">
      <t>ココロ</t>
    </rPh>
    <rPh sb="13" eb="14">
      <t>ヤマイ</t>
    </rPh>
    <rPh sb="15" eb="16">
      <t>モ</t>
    </rPh>
    <rPh sb="17" eb="19">
      <t>ヒトタチ</t>
    </rPh>
    <rPh sb="20" eb="22">
      <t>キラク</t>
    </rPh>
    <rPh sb="23" eb="24">
      <t>アツ</t>
    </rPh>
    <rPh sb="27" eb="30">
      <t>イバショ</t>
    </rPh>
    <phoneticPr fontId="2"/>
  </si>
  <si>
    <t>中央福祉センター和室</t>
    <rPh sb="0" eb="4">
      <t>チュウオウフクシ</t>
    </rPh>
    <rPh sb="8" eb="10">
      <t>ワシツ</t>
    </rPh>
    <phoneticPr fontId="2"/>
  </si>
  <si>
    <t>・特別養護老人ホームのぞみ
・デイサービスセンターさんあい
・グループホームあいわ</t>
    <rPh sb="1" eb="3">
      <t>トクベツ</t>
    </rPh>
    <rPh sb="3" eb="5">
      <t>ヨウゴ</t>
    </rPh>
    <rPh sb="5" eb="7">
      <t>ロウジン</t>
    </rPh>
    <phoneticPr fontId="2"/>
  </si>
  <si>
    <t>ボランティアとして歌や踊り、お笑いなどの寸劇や芸を披露する。また毎月第4日曜日にいつまでも青春会と称してカラオケの親睦会を行う</t>
    <rPh sb="9" eb="10">
      <t>ウタ</t>
    </rPh>
    <rPh sb="11" eb="12">
      <t>オド</t>
    </rPh>
    <rPh sb="15" eb="16">
      <t>ワラ</t>
    </rPh>
    <rPh sb="20" eb="22">
      <t>スンゲキ</t>
    </rPh>
    <rPh sb="23" eb="24">
      <t>ゲイ</t>
    </rPh>
    <rPh sb="25" eb="27">
      <t>ヒロウ</t>
    </rPh>
    <rPh sb="32" eb="34">
      <t>マイツキ</t>
    </rPh>
    <rPh sb="34" eb="35">
      <t>ダイ</t>
    </rPh>
    <rPh sb="36" eb="39">
      <t>ニチヨウビ</t>
    </rPh>
    <rPh sb="45" eb="47">
      <t>セイシュン</t>
    </rPh>
    <rPh sb="47" eb="48">
      <t>カイ</t>
    </rPh>
    <rPh sb="49" eb="50">
      <t>ショウ</t>
    </rPh>
    <rPh sb="57" eb="60">
      <t>シンボクカイ</t>
    </rPh>
    <rPh sb="61" eb="62">
      <t>オコナ</t>
    </rPh>
    <phoneticPr fontId="2"/>
  </si>
  <si>
    <t>老人福祉施設、病院、地域イベント、チャリティ会場、スーパー銭湯</t>
    <rPh sb="0" eb="2">
      <t>ロウジン</t>
    </rPh>
    <rPh sb="2" eb="4">
      <t>フクシ</t>
    </rPh>
    <rPh sb="4" eb="6">
      <t>シセツ</t>
    </rPh>
    <rPh sb="7" eb="9">
      <t>ビョウイン</t>
    </rPh>
    <rPh sb="10" eb="12">
      <t>チイキ</t>
    </rPh>
    <rPh sb="22" eb="24">
      <t>カイジョウ</t>
    </rPh>
    <rPh sb="29" eb="31">
      <t>セントウ</t>
    </rPh>
    <phoneticPr fontId="2"/>
  </si>
  <si>
    <t>①施設見学
②会員交流会や意見交換会
③クリスマス会
④福祉学習会や要望書等合意を基に提出してゆく</t>
    <rPh sb="1" eb="3">
      <t>シセツ</t>
    </rPh>
    <rPh sb="3" eb="5">
      <t>ケンガク</t>
    </rPh>
    <rPh sb="7" eb="9">
      <t>カイイン</t>
    </rPh>
    <rPh sb="9" eb="12">
      <t>コウリュウカイ</t>
    </rPh>
    <rPh sb="13" eb="15">
      <t>イケン</t>
    </rPh>
    <rPh sb="15" eb="18">
      <t>コウカンカイ</t>
    </rPh>
    <rPh sb="25" eb="26">
      <t>カイ</t>
    </rPh>
    <rPh sb="28" eb="30">
      <t>フクシ</t>
    </rPh>
    <rPh sb="30" eb="32">
      <t>ガクシュウ</t>
    </rPh>
    <rPh sb="32" eb="33">
      <t>カイ</t>
    </rPh>
    <rPh sb="34" eb="36">
      <t>ヨウボウ</t>
    </rPh>
    <rPh sb="36" eb="37">
      <t>ショ</t>
    </rPh>
    <rPh sb="37" eb="38">
      <t>トウ</t>
    </rPh>
    <rPh sb="38" eb="40">
      <t>ゴウイ</t>
    </rPh>
    <rPh sb="41" eb="42">
      <t>モト</t>
    </rPh>
    <rPh sb="43" eb="45">
      <t>テイシュツ</t>
    </rPh>
    <phoneticPr fontId="2"/>
  </si>
  <si>
    <t>聴覚障害者と健聴者が交流を深めながら手話のスキルを身につけていく</t>
    <rPh sb="0" eb="5">
      <t>チョウカクショウガイシャ</t>
    </rPh>
    <rPh sb="6" eb="9">
      <t>ケンチョウシャ</t>
    </rPh>
    <rPh sb="10" eb="12">
      <t>コウリュウ</t>
    </rPh>
    <rPh sb="13" eb="14">
      <t>フカ</t>
    </rPh>
    <rPh sb="18" eb="20">
      <t>シュワ</t>
    </rPh>
    <rPh sb="25" eb="26">
      <t>ミ</t>
    </rPh>
    <phoneticPr fontId="2"/>
  </si>
  <si>
    <t>・聴覚障害者と健聴者が共に手話学習やゲームを行い、交流を深めていく
・地域イベントへの協力</t>
    <rPh sb="1" eb="3">
      <t>チョウカク</t>
    </rPh>
    <rPh sb="3" eb="6">
      <t>ショウガイシャ</t>
    </rPh>
    <rPh sb="7" eb="10">
      <t>ケンチョウシャ</t>
    </rPh>
    <rPh sb="11" eb="12">
      <t>トモ</t>
    </rPh>
    <rPh sb="13" eb="15">
      <t>シュワ</t>
    </rPh>
    <rPh sb="15" eb="17">
      <t>ガクシュウ</t>
    </rPh>
    <rPh sb="22" eb="23">
      <t>オコナ</t>
    </rPh>
    <rPh sb="25" eb="27">
      <t>コウリュウ</t>
    </rPh>
    <rPh sb="28" eb="29">
      <t>フカ</t>
    </rPh>
    <rPh sb="35" eb="37">
      <t>チイキ</t>
    </rPh>
    <rPh sb="43" eb="45">
      <t>キョウリョク</t>
    </rPh>
    <phoneticPr fontId="2"/>
  </si>
  <si>
    <t>老人福祉施設や福祉会館</t>
    <rPh sb="0" eb="2">
      <t>ロウジン</t>
    </rPh>
    <rPh sb="2" eb="4">
      <t>フクシ</t>
    </rPh>
    <rPh sb="4" eb="6">
      <t>シセツ</t>
    </rPh>
    <rPh sb="7" eb="9">
      <t>フクシ</t>
    </rPh>
    <rPh sb="9" eb="11">
      <t>カイカン</t>
    </rPh>
    <phoneticPr fontId="2"/>
  </si>
  <si>
    <t>ウクレレと歌の練習と向上</t>
    <rPh sb="5" eb="6">
      <t>ウタ</t>
    </rPh>
    <rPh sb="7" eb="9">
      <t>レンシュウ</t>
    </rPh>
    <rPh sb="10" eb="12">
      <t>コウジョウ</t>
    </rPh>
    <phoneticPr fontId="2"/>
  </si>
  <si>
    <t>定例会場所、演奏依頼会場</t>
    <rPh sb="0" eb="3">
      <t>テイレイカイ</t>
    </rPh>
    <rPh sb="3" eb="5">
      <t>バショ</t>
    </rPh>
    <rPh sb="6" eb="8">
      <t>エンソウ</t>
    </rPh>
    <rPh sb="8" eb="10">
      <t>イライ</t>
    </rPh>
    <rPh sb="10" eb="12">
      <t>カイジョウ</t>
    </rPh>
    <phoneticPr fontId="2"/>
  </si>
  <si>
    <t>本会はフラダンスで福祉施設及び病院等を訪問して、ボランティア活動を通じて明るい音楽と楽しいダンスで活性化を図る</t>
    <rPh sb="0" eb="2">
      <t>ホンカイ</t>
    </rPh>
    <rPh sb="9" eb="11">
      <t>フクシ</t>
    </rPh>
    <rPh sb="11" eb="13">
      <t>シセツ</t>
    </rPh>
    <rPh sb="13" eb="14">
      <t>オヨ</t>
    </rPh>
    <rPh sb="15" eb="17">
      <t>ビョウイン</t>
    </rPh>
    <rPh sb="17" eb="18">
      <t>トウ</t>
    </rPh>
    <rPh sb="19" eb="21">
      <t>ホウモン</t>
    </rPh>
    <rPh sb="30" eb="32">
      <t>カツドウ</t>
    </rPh>
    <rPh sb="33" eb="34">
      <t>ツウ</t>
    </rPh>
    <rPh sb="36" eb="37">
      <t>アカ</t>
    </rPh>
    <rPh sb="39" eb="41">
      <t>オンガク</t>
    </rPh>
    <rPh sb="42" eb="43">
      <t>タノ</t>
    </rPh>
    <rPh sb="49" eb="52">
      <t>カッセイカ</t>
    </rPh>
    <rPh sb="53" eb="54">
      <t>ハカ</t>
    </rPh>
    <phoneticPr fontId="2"/>
  </si>
  <si>
    <t>活動場所：</t>
    <rPh sb="0" eb="2">
      <t>カツドウ</t>
    </rPh>
    <rPh sb="2" eb="4">
      <t>バショ</t>
    </rPh>
    <phoneticPr fontId="2"/>
  </si>
  <si>
    <t>活 動 日 ：</t>
    <rPh sb="0" eb="1">
      <t>カツ</t>
    </rPh>
    <rPh sb="2" eb="3">
      <t>ドウ</t>
    </rPh>
    <rPh sb="4" eb="5">
      <t>ヒ</t>
    </rPh>
    <phoneticPr fontId="2"/>
  </si>
  <si>
    <t>チームあすなろ</t>
    <phoneticPr fontId="2"/>
  </si>
  <si>
    <t>技術や知識を習得し、高齢者施設や小学校、幼稚園等で、社会的活動およびボランティア活動を行う</t>
    <rPh sb="0" eb="2">
      <t>ギジュツ</t>
    </rPh>
    <rPh sb="3" eb="5">
      <t>チシキ</t>
    </rPh>
    <rPh sb="6" eb="8">
      <t>シュウトク</t>
    </rPh>
    <rPh sb="10" eb="13">
      <t>コウレイシャ</t>
    </rPh>
    <rPh sb="13" eb="15">
      <t>シセツ</t>
    </rPh>
    <rPh sb="16" eb="19">
      <t>ショウガッコウ</t>
    </rPh>
    <rPh sb="20" eb="23">
      <t>ヨウチエン</t>
    </rPh>
    <rPh sb="23" eb="24">
      <t>トウ</t>
    </rPh>
    <rPh sb="26" eb="29">
      <t>シャカイテキ</t>
    </rPh>
    <rPh sb="29" eb="31">
      <t>カツドウ</t>
    </rPh>
    <rPh sb="40" eb="42">
      <t>カツドウ</t>
    </rPh>
    <rPh sb="43" eb="44">
      <t>オコナ</t>
    </rPh>
    <phoneticPr fontId="2"/>
  </si>
  <si>
    <t>①笛の演奏や腹話術演技の学習や練習を行う
②高齢者施設、小学校等で演奏や演技を行う</t>
    <rPh sb="1" eb="2">
      <t>フエ</t>
    </rPh>
    <rPh sb="3" eb="5">
      <t>エンソウ</t>
    </rPh>
    <rPh sb="6" eb="9">
      <t>フクワジュツ</t>
    </rPh>
    <rPh sb="9" eb="11">
      <t>エンギ</t>
    </rPh>
    <rPh sb="12" eb="14">
      <t>ガクシュウ</t>
    </rPh>
    <rPh sb="15" eb="17">
      <t>レンシュウ</t>
    </rPh>
    <rPh sb="18" eb="19">
      <t>オコナ</t>
    </rPh>
    <rPh sb="22" eb="25">
      <t>コウレイシャ</t>
    </rPh>
    <rPh sb="25" eb="27">
      <t>シセツ</t>
    </rPh>
    <rPh sb="28" eb="31">
      <t>ショウガッコウ</t>
    </rPh>
    <rPh sb="31" eb="32">
      <t>トウ</t>
    </rPh>
    <rPh sb="33" eb="35">
      <t>エンソウ</t>
    </rPh>
    <rPh sb="36" eb="38">
      <t>エンギ</t>
    </rPh>
    <rPh sb="39" eb="40">
      <t>オコナ</t>
    </rPh>
    <phoneticPr fontId="2"/>
  </si>
  <si>
    <t>高齢者施設、小学校等（日進市、東郷町、名古屋市、豊田市等）</t>
    <rPh sb="0" eb="3">
      <t>コウレイシャ</t>
    </rPh>
    <rPh sb="3" eb="5">
      <t>シセツ</t>
    </rPh>
    <rPh sb="6" eb="9">
      <t>ショウガッコウ</t>
    </rPh>
    <rPh sb="9" eb="10">
      <t>トウ</t>
    </rPh>
    <rPh sb="11" eb="14">
      <t>ニッシンシ</t>
    </rPh>
    <rPh sb="15" eb="18">
      <t>トウゴウチョウ</t>
    </rPh>
    <rPh sb="19" eb="23">
      <t>ナゴヤシ</t>
    </rPh>
    <rPh sb="24" eb="26">
      <t>トヨタ</t>
    </rPh>
    <rPh sb="26" eb="27">
      <t>シ</t>
    </rPh>
    <rPh sb="27" eb="28">
      <t>トウ</t>
    </rPh>
    <phoneticPr fontId="2"/>
  </si>
  <si>
    <t>ちーむあすなろ</t>
    <phoneticPr fontId="2"/>
  </si>
  <si>
    <t>毎月1回不定期</t>
    <rPh sb="0" eb="2">
      <t>マイツキ</t>
    </rPh>
    <rPh sb="3" eb="4">
      <t>カイ</t>
    </rPh>
    <rPh sb="4" eb="7">
      <t>フテイキ</t>
    </rPh>
    <phoneticPr fontId="2"/>
  </si>
  <si>
    <t>代表者宅</t>
    <rPh sb="0" eb="3">
      <t>ダイヒョウシャ</t>
    </rPh>
    <rPh sb="3" eb="4">
      <t>タク</t>
    </rPh>
    <phoneticPr fontId="2"/>
  </si>
  <si>
    <t>近藤　陽奈</t>
    <rPh sb="0" eb="2">
      <t>コンドウ</t>
    </rPh>
    <rPh sb="3" eb="5">
      <t>ヒナ</t>
    </rPh>
    <phoneticPr fontId="2"/>
  </si>
  <si>
    <t>山田　直美</t>
    <rPh sb="0" eb="2">
      <t>ヤマダ</t>
    </rPh>
    <rPh sb="3" eb="5">
      <t>ナオミ</t>
    </rPh>
    <phoneticPr fontId="2"/>
  </si>
  <si>
    <t>嶋田　明子</t>
    <rPh sb="0" eb="2">
      <t>シマダ</t>
    </rPh>
    <rPh sb="3" eb="5">
      <t>アキコ</t>
    </rPh>
    <phoneticPr fontId="2"/>
  </si>
  <si>
    <t>川上　真澄</t>
    <phoneticPr fontId="2"/>
  </si>
  <si>
    <t>村瀬　憲明</t>
    <rPh sb="0" eb="2">
      <t>ムラセ</t>
    </rPh>
    <rPh sb="3" eb="5">
      <t>ノリアキ</t>
    </rPh>
    <phoneticPr fontId="2"/>
  </si>
  <si>
    <t>稲垣　幸子</t>
    <rPh sb="0" eb="2">
      <t>イナガキ</t>
    </rPh>
    <rPh sb="3" eb="5">
      <t>サチコ</t>
    </rPh>
    <phoneticPr fontId="29"/>
  </si>
  <si>
    <t>木俣　恵子</t>
    <rPh sb="0" eb="2">
      <t>キマタ</t>
    </rPh>
    <rPh sb="3" eb="5">
      <t>ケイコ</t>
    </rPh>
    <phoneticPr fontId="2"/>
  </si>
  <si>
    <t>榎本　緑</t>
    <rPh sb="0" eb="2">
      <t>エノモト</t>
    </rPh>
    <rPh sb="3" eb="4">
      <t>ミドリ</t>
    </rPh>
    <phoneticPr fontId="2"/>
  </si>
  <si>
    <t>久田　恭子</t>
    <rPh sb="0" eb="2">
      <t>ヒサダ</t>
    </rPh>
    <rPh sb="3" eb="5">
      <t>キョウコ</t>
    </rPh>
    <phoneticPr fontId="2"/>
  </si>
  <si>
    <t>沖　叔子</t>
    <rPh sb="0" eb="1">
      <t>オキ</t>
    </rPh>
    <rPh sb="2" eb="4">
      <t>トシコ</t>
    </rPh>
    <phoneticPr fontId="2"/>
  </si>
  <si>
    <t>鴫原　博美</t>
    <rPh sb="0" eb="2">
      <t>シギハラ</t>
    </rPh>
    <rPh sb="3" eb="5">
      <t>ヒロミ</t>
    </rPh>
    <phoneticPr fontId="2"/>
  </si>
  <si>
    <t>北野　淳子</t>
    <rPh sb="0" eb="2">
      <t>キタノ</t>
    </rPh>
    <rPh sb="3" eb="5">
      <t>ジュンコ</t>
    </rPh>
    <phoneticPr fontId="2"/>
  </si>
  <si>
    <t>渡邊　いづみ</t>
    <rPh sb="0" eb="2">
      <t>ワタナベ</t>
    </rPh>
    <phoneticPr fontId="2"/>
  </si>
  <si>
    <t>大野　忠夫</t>
    <rPh sb="0" eb="2">
      <t>オオノ</t>
    </rPh>
    <rPh sb="3" eb="5">
      <t>タダオ</t>
    </rPh>
    <phoneticPr fontId="2"/>
  </si>
  <si>
    <t>内藤　広海</t>
    <rPh sb="0" eb="2">
      <t>ナイトウ</t>
    </rPh>
    <rPh sb="3" eb="4">
      <t>ヒロ</t>
    </rPh>
    <rPh sb="4" eb="5">
      <t>ウミ</t>
    </rPh>
    <phoneticPr fontId="2"/>
  </si>
  <si>
    <t>菱田　和夫</t>
    <rPh sb="0" eb="2">
      <t>ヒシダ</t>
    </rPh>
    <rPh sb="3" eb="5">
      <t>カズオ</t>
    </rPh>
    <phoneticPr fontId="2"/>
  </si>
  <si>
    <t>大津　康幸</t>
    <rPh sb="0" eb="2">
      <t>オオツ</t>
    </rPh>
    <rPh sb="3" eb="5">
      <t>ヤスユキ</t>
    </rPh>
    <phoneticPr fontId="2"/>
  </si>
  <si>
    <t>金原　弘子</t>
    <rPh sb="0" eb="2">
      <t>キンバラ</t>
    </rPh>
    <rPh sb="3" eb="5">
      <t>ヒロコ</t>
    </rPh>
    <phoneticPr fontId="2"/>
  </si>
  <si>
    <t>杉山　健三</t>
    <rPh sb="0" eb="2">
      <t>スギヤマ</t>
    </rPh>
    <rPh sb="3" eb="4">
      <t>ケン</t>
    </rPh>
    <rPh sb="4" eb="5">
      <t>サン</t>
    </rPh>
    <phoneticPr fontId="2"/>
  </si>
  <si>
    <t>服部　テルヨ</t>
    <rPh sb="0" eb="2">
      <t>ハットリ</t>
    </rPh>
    <phoneticPr fontId="2"/>
  </si>
  <si>
    <t>鈴木　美智子</t>
    <rPh sb="0" eb="2">
      <t>スズキ</t>
    </rPh>
    <rPh sb="3" eb="6">
      <t>ミチコ</t>
    </rPh>
    <phoneticPr fontId="2"/>
  </si>
  <si>
    <t>服部　武</t>
    <rPh sb="0" eb="2">
      <t>ハットリ</t>
    </rPh>
    <rPh sb="3" eb="4">
      <t>タケシ</t>
    </rPh>
    <phoneticPr fontId="2"/>
  </si>
  <si>
    <t>鈴木　国弘</t>
    <rPh sb="0" eb="2">
      <t>スズキ</t>
    </rPh>
    <rPh sb="3" eb="5">
      <t>クニヒロ</t>
    </rPh>
    <phoneticPr fontId="2"/>
  </si>
  <si>
    <t>山辺　明美</t>
    <rPh sb="0" eb="2">
      <t>ヤマベ</t>
    </rPh>
    <rPh sb="3" eb="5">
      <t>アケミ</t>
    </rPh>
    <phoneticPr fontId="2"/>
  </si>
  <si>
    <t>松宮　猛</t>
    <rPh sb="0" eb="2">
      <t>マツミヤ</t>
    </rPh>
    <rPh sb="3" eb="4">
      <t>タケシ</t>
    </rPh>
    <phoneticPr fontId="2"/>
  </si>
  <si>
    <t>安廣　貴</t>
    <rPh sb="0" eb="1">
      <t>ヤス</t>
    </rPh>
    <rPh sb="1" eb="2">
      <t>ヒロ</t>
    </rPh>
    <rPh sb="3" eb="4">
      <t>タカシ</t>
    </rPh>
    <phoneticPr fontId="2"/>
  </si>
  <si>
    <t>福岡　康雄</t>
    <rPh sb="0" eb="2">
      <t>フクオカ</t>
    </rPh>
    <rPh sb="3" eb="5">
      <t>ヤスオ</t>
    </rPh>
    <phoneticPr fontId="2"/>
  </si>
  <si>
    <t>熊澤　順子</t>
    <rPh sb="0" eb="2">
      <t>クマザワ</t>
    </rPh>
    <rPh sb="3" eb="5">
      <t>ジュンコ</t>
    </rPh>
    <phoneticPr fontId="2"/>
  </si>
  <si>
    <t>笠井　靖代</t>
    <rPh sb="0" eb="2">
      <t>カサイ</t>
    </rPh>
    <rPh sb="3" eb="5">
      <t>ヤスヨ</t>
    </rPh>
    <phoneticPr fontId="2"/>
  </si>
  <si>
    <t>篠原　繁子</t>
    <rPh sb="0" eb="2">
      <t>シノハラ</t>
    </rPh>
    <rPh sb="3" eb="5">
      <t>シゲコ</t>
    </rPh>
    <phoneticPr fontId="2"/>
  </si>
  <si>
    <t>亀井　千代子</t>
    <rPh sb="0" eb="2">
      <t>カメイ</t>
    </rPh>
    <rPh sb="3" eb="6">
      <t>チヨコ</t>
    </rPh>
    <phoneticPr fontId="2"/>
  </si>
  <si>
    <t>新居　正子</t>
    <rPh sb="0" eb="2">
      <t>ニイ</t>
    </rPh>
    <rPh sb="3" eb="5">
      <t>マサコ</t>
    </rPh>
    <phoneticPr fontId="2"/>
  </si>
  <si>
    <t>西中　孝滋</t>
    <rPh sb="0" eb="2">
      <t>ニシナカ</t>
    </rPh>
    <rPh sb="3" eb="4">
      <t>タカシ</t>
    </rPh>
    <rPh sb="4" eb="5">
      <t>シゲル</t>
    </rPh>
    <phoneticPr fontId="2"/>
  </si>
  <si>
    <t>古川　寿雄</t>
    <rPh sb="0" eb="2">
      <t>フルカワ</t>
    </rPh>
    <rPh sb="3" eb="5">
      <t>ヒサオ</t>
    </rPh>
    <phoneticPr fontId="2"/>
  </si>
  <si>
    <t>矢﨑　利恵子</t>
    <rPh sb="0" eb="2">
      <t>ヤザキ</t>
    </rPh>
    <rPh sb="3" eb="4">
      <t>リ</t>
    </rPh>
    <rPh sb="4" eb="5">
      <t>エ</t>
    </rPh>
    <rPh sb="5" eb="6">
      <t>コ</t>
    </rPh>
    <phoneticPr fontId="2"/>
  </si>
  <si>
    <t>浅井　里美</t>
    <rPh sb="0" eb="2">
      <t>アサイ</t>
    </rPh>
    <rPh sb="3" eb="5">
      <t>サトミ</t>
    </rPh>
    <phoneticPr fontId="2"/>
  </si>
  <si>
    <t>渡辺　恭充</t>
    <rPh sb="0" eb="2">
      <t>ワタナベ</t>
    </rPh>
    <rPh sb="3" eb="4">
      <t>キョウ</t>
    </rPh>
    <rPh sb="4" eb="5">
      <t>ジュウ</t>
    </rPh>
    <phoneticPr fontId="2"/>
  </si>
  <si>
    <t>鈴村　育枝</t>
    <rPh sb="0" eb="2">
      <t>スズムラ</t>
    </rPh>
    <rPh sb="3" eb="5">
      <t>イクエ</t>
    </rPh>
    <phoneticPr fontId="2"/>
  </si>
  <si>
    <t>古川　弘美</t>
    <rPh sb="0" eb="2">
      <t>フルカワ</t>
    </rPh>
    <rPh sb="3" eb="5">
      <t>ヒロミ</t>
    </rPh>
    <phoneticPr fontId="2"/>
  </si>
  <si>
    <t>河邉　　貢</t>
    <rPh sb="0" eb="2">
      <t>カワベ</t>
    </rPh>
    <rPh sb="4" eb="5">
      <t>ミツグ</t>
    </rPh>
    <phoneticPr fontId="2"/>
  </si>
  <si>
    <t>川村　享子</t>
    <rPh sb="0" eb="2">
      <t>カワムラ</t>
    </rPh>
    <rPh sb="3" eb="4">
      <t>ススム</t>
    </rPh>
    <rPh sb="4" eb="5">
      <t>コ</t>
    </rPh>
    <phoneticPr fontId="2"/>
  </si>
  <si>
    <t>岡田　恭子</t>
    <rPh sb="0" eb="2">
      <t>オカダ</t>
    </rPh>
    <rPh sb="3" eb="5">
      <t>キョウコ</t>
    </rPh>
    <phoneticPr fontId="2"/>
  </si>
  <si>
    <t>居城　直人</t>
    <rPh sb="0" eb="2">
      <t>イシロ</t>
    </rPh>
    <rPh sb="3" eb="5">
      <t>ナオト</t>
    </rPh>
    <phoneticPr fontId="2"/>
  </si>
  <si>
    <t>桑原　静</t>
    <rPh sb="0" eb="2">
      <t>クワハラ</t>
    </rPh>
    <rPh sb="3" eb="4">
      <t>シズカ</t>
    </rPh>
    <phoneticPr fontId="2"/>
  </si>
  <si>
    <t>森川　二三子</t>
    <rPh sb="0" eb="2">
      <t>モリカワ</t>
    </rPh>
    <rPh sb="3" eb="6">
      <t>フミコ</t>
    </rPh>
    <phoneticPr fontId="2"/>
  </si>
  <si>
    <t>黒須　由紀子</t>
    <rPh sb="0" eb="2">
      <t>クロス</t>
    </rPh>
    <rPh sb="3" eb="6">
      <t>ユキコ</t>
    </rPh>
    <phoneticPr fontId="2"/>
  </si>
  <si>
    <t>水野　寿美子</t>
    <rPh sb="0" eb="2">
      <t>ミズノ</t>
    </rPh>
    <rPh sb="3" eb="6">
      <t>スミコ</t>
    </rPh>
    <phoneticPr fontId="2"/>
  </si>
  <si>
    <t>宮地　智恵子</t>
    <rPh sb="0" eb="2">
      <t>ミヤチ</t>
    </rPh>
    <rPh sb="3" eb="6">
      <t>チエコ</t>
    </rPh>
    <phoneticPr fontId="2"/>
  </si>
  <si>
    <t>林田　登志子</t>
    <rPh sb="0" eb="2">
      <t>ハヤシダ</t>
    </rPh>
    <rPh sb="3" eb="6">
      <t>トシコ</t>
    </rPh>
    <phoneticPr fontId="2"/>
  </si>
  <si>
    <t>林　三知代</t>
    <rPh sb="0" eb="1">
      <t>ハヤシ</t>
    </rPh>
    <rPh sb="2" eb="3">
      <t>ミ</t>
    </rPh>
    <rPh sb="3" eb="4">
      <t>チ</t>
    </rPh>
    <rPh sb="4" eb="5">
      <t>ヨ</t>
    </rPh>
    <phoneticPr fontId="2"/>
  </si>
  <si>
    <t>加納　雅子</t>
    <rPh sb="0" eb="2">
      <t>カノウ</t>
    </rPh>
    <rPh sb="3" eb="5">
      <t>マサコ</t>
    </rPh>
    <phoneticPr fontId="2"/>
  </si>
  <si>
    <t>丹羽　陽子</t>
    <rPh sb="0" eb="2">
      <t>ニワ</t>
    </rPh>
    <rPh sb="3" eb="5">
      <t>ヨウコ</t>
    </rPh>
    <phoneticPr fontId="2"/>
  </si>
  <si>
    <t>安永　哲男</t>
    <rPh sb="0" eb="2">
      <t>ヤスナガ</t>
    </rPh>
    <rPh sb="3" eb="5">
      <t>テツオ</t>
    </rPh>
    <phoneticPr fontId="2"/>
  </si>
  <si>
    <t>林　和子</t>
    <rPh sb="0" eb="1">
      <t>ハヤシ</t>
    </rPh>
    <rPh sb="2" eb="4">
      <t>カズコ</t>
    </rPh>
    <phoneticPr fontId="2"/>
  </si>
  <si>
    <t>河村　直輝</t>
    <rPh sb="0" eb="2">
      <t>カワムラ</t>
    </rPh>
    <rPh sb="3" eb="5">
      <t>ナオキ</t>
    </rPh>
    <phoneticPr fontId="2"/>
  </si>
  <si>
    <t>奥澤　弘子</t>
    <rPh sb="0" eb="2">
      <t>オクザワ</t>
    </rPh>
    <rPh sb="3" eb="5">
      <t>ヒロコ</t>
    </rPh>
    <phoneticPr fontId="2"/>
  </si>
  <si>
    <t>後藤　孝光</t>
    <rPh sb="0" eb="2">
      <t>ゴトウ</t>
    </rPh>
    <rPh sb="3" eb="5">
      <t>タカミツ</t>
    </rPh>
    <phoneticPr fontId="2"/>
  </si>
  <si>
    <t>仲田　則男</t>
    <rPh sb="0" eb="2">
      <t>ナカタ</t>
    </rPh>
    <rPh sb="3" eb="5">
      <t>ノリオ</t>
    </rPh>
    <phoneticPr fontId="2"/>
  </si>
  <si>
    <t>田中　充江</t>
    <rPh sb="0" eb="2">
      <t>タナカ</t>
    </rPh>
    <rPh sb="3" eb="4">
      <t>ミツル</t>
    </rPh>
    <rPh sb="4" eb="5">
      <t>エ</t>
    </rPh>
    <phoneticPr fontId="2"/>
  </si>
  <si>
    <t>090-6760-3783</t>
    <phoneticPr fontId="2"/>
  </si>
  <si>
    <t>052-801-4779</t>
    <phoneticPr fontId="2"/>
  </si>
  <si>
    <t>052-806-0635</t>
    <phoneticPr fontId="2"/>
  </si>
  <si>
    <t>052-803-7430</t>
    <phoneticPr fontId="2"/>
  </si>
  <si>
    <t>090-6070-3718</t>
    <phoneticPr fontId="2"/>
  </si>
  <si>
    <t>090-4862-4259</t>
    <phoneticPr fontId="2"/>
  </si>
  <si>
    <t>052-802-0126</t>
    <phoneticPr fontId="2"/>
  </si>
  <si>
    <t>090-3424-7489</t>
    <phoneticPr fontId="2"/>
  </si>
  <si>
    <t>090-2182-3171</t>
    <phoneticPr fontId="2"/>
  </si>
  <si>
    <t>052-809-5222</t>
    <phoneticPr fontId="2"/>
  </si>
  <si>
    <t>052-808-3808</t>
    <phoneticPr fontId="2"/>
  </si>
  <si>
    <t>090-3935-9291</t>
    <phoneticPr fontId="2"/>
  </si>
  <si>
    <t>052-802-5073</t>
    <phoneticPr fontId="2"/>
  </si>
  <si>
    <t>090-6076-4138</t>
    <phoneticPr fontId="2"/>
  </si>
  <si>
    <t>090-8548-6671</t>
    <phoneticPr fontId="2"/>
  </si>
  <si>
    <t>080-3609-0764</t>
    <phoneticPr fontId="2"/>
  </si>
  <si>
    <t>090-7043-8457</t>
    <phoneticPr fontId="2"/>
  </si>
  <si>
    <t>090-1862-4260</t>
    <phoneticPr fontId="2"/>
  </si>
  <si>
    <t>090-8865-2201</t>
    <phoneticPr fontId="2"/>
  </si>
  <si>
    <t>052-806-2185</t>
    <phoneticPr fontId="2"/>
  </si>
  <si>
    <t>090-4192-4908</t>
    <phoneticPr fontId="2"/>
  </si>
  <si>
    <t>0561-72-5206</t>
    <phoneticPr fontId="2"/>
  </si>
  <si>
    <t>0561-73-5143</t>
    <phoneticPr fontId="2"/>
  </si>
  <si>
    <t>470-0111</t>
    <phoneticPr fontId="2"/>
  </si>
  <si>
    <t>470-0117</t>
    <phoneticPr fontId="2"/>
  </si>
  <si>
    <t>470-0104</t>
    <phoneticPr fontId="2"/>
  </si>
  <si>
    <t>470-0132</t>
    <phoneticPr fontId="2"/>
  </si>
  <si>
    <t>470-0127</t>
    <phoneticPr fontId="2"/>
  </si>
  <si>
    <t>470-0113</t>
    <phoneticPr fontId="2"/>
  </si>
  <si>
    <t>470-0134</t>
    <phoneticPr fontId="2"/>
  </si>
  <si>
    <t>470-0128</t>
    <phoneticPr fontId="2"/>
  </si>
  <si>
    <t>470-0116</t>
    <phoneticPr fontId="2"/>
  </si>
  <si>
    <t>470-0114</t>
    <phoneticPr fontId="2"/>
  </si>
  <si>
    <t>470-0125</t>
    <phoneticPr fontId="2"/>
  </si>
  <si>
    <t>470-0131</t>
    <phoneticPr fontId="2"/>
  </si>
  <si>
    <t>470-0202</t>
    <phoneticPr fontId="2"/>
  </si>
  <si>
    <t>470-0105</t>
    <phoneticPr fontId="2"/>
  </si>
  <si>
    <t>470-0135</t>
    <phoneticPr fontId="2"/>
  </si>
  <si>
    <t>470-0122</t>
    <phoneticPr fontId="2"/>
  </si>
  <si>
    <t>470-0112</t>
    <phoneticPr fontId="2"/>
  </si>
  <si>
    <t>470-0101</t>
    <phoneticPr fontId="2"/>
  </si>
  <si>
    <t>470-0115</t>
    <phoneticPr fontId="2"/>
  </si>
  <si>
    <t>470-0121</t>
    <phoneticPr fontId="2"/>
  </si>
  <si>
    <t>470-0133</t>
    <phoneticPr fontId="2"/>
  </si>
  <si>
    <t>470-0124</t>
    <phoneticPr fontId="2"/>
  </si>
  <si>
    <t>489-0861</t>
    <phoneticPr fontId="2"/>
  </si>
  <si>
    <t>465-0011</t>
    <phoneticPr fontId="2"/>
  </si>
  <si>
    <t>470-011４</t>
    <phoneticPr fontId="2"/>
  </si>
  <si>
    <t>470-015４</t>
    <phoneticPr fontId="2"/>
  </si>
  <si>
    <t>470-0225</t>
    <phoneticPr fontId="2"/>
  </si>
  <si>
    <t>日進市米野木町南山987-44</t>
    <rPh sb="0" eb="3">
      <t>ニッシンシ</t>
    </rPh>
    <rPh sb="3" eb="7">
      <t>コメノキチョウ</t>
    </rPh>
    <rPh sb="7" eb="9">
      <t>ミナミヤマ</t>
    </rPh>
    <phoneticPr fontId="2"/>
  </si>
  <si>
    <t>日進市岩藤町上原402-11</t>
    <rPh sb="0" eb="3">
      <t>ニッシンシ</t>
    </rPh>
    <rPh sb="3" eb="6">
      <t>イワフジチョウ</t>
    </rPh>
    <rPh sb="6" eb="8">
      <t>ウエハラ</t>
    </rPh>
    <phoneticPr fontId="2"/>
  </si>
  <si>
    <t>日進市赤池南1-1607</t>
    <rPh sb="5" eb="6">
      <t>ミナミ</t>
    </rPh>
    <phoneticPr fontId="2"/>
  </si>
  <si>
    <t>日進市香久山2-2311</t>
    <rPh sb="0" eb="3">
      <t>ニッシンシ</t>
    </rPh>
    <phoneticPr fontId="2"/>
  </si>
  <si>
    <t>日進市浅田平子3-86</t>
    <rPh sb="0" eb="3">
      <t>ニッシンシ</t>
    </rPh>
    <rPh sb="3" eb="5">
      <t>アサダ</t>
    </rPh>
    <rPh sb="5" eb="7">
      <t>ヒラコ</t>
    </rPh>
    <phoneticPr fontId="2"/>
  </si>
  <si>
    <t>日進市東山1-606</t>
    <rPh sb="0" eb="3">
      <t>ニッシンシ</t>
    </rPh>
    <rPh sb="3" eb="5">
      <t>ヒガシヤマ</t>
    </rPh>
    <phoneticPr fontId="29"/>
  </si>
  <si>
    <t>日進市赤池4-203-601</t>
    <rPh sb="3" eb="5">
      <t>アカイケ</t>
    </rPh>
    <phoneticPr fontId="2"/>
  </si>
  <si>
    <t>日進市岩崎町岩根187</t>
    <rPh sb="0" eb="3">
      <t>ニッシンシ</t>
    </rPh>
    <rPh sb="3" eb="5">
      <t>イワサキ</t>
    </rPh>
    <rPh sb="5" eb="6">
      <t>チョウ</t>
    </rPh>
    <rPh sb="6" eb="8">
      <t>イワネ</t>
    </rPh>
    <phoneticPr fontId="2"/>
  </si>
  <si>
    <t>みよし市三好丘6-1-6</t>
    <rPh sb="3" eb="4">
      <t>シ</t>
    </rPh>
    <rPh sb="4" eb="7">
      <t>ミヨシガオカ</t>
    </rPh>
    <phoneticPr fontId="2"/>
  </si>
  <si>
    <t>日進市岩崎台1丁目1415</t>
    <rPh sb="0" eb="3">
      <t>ニッシンシ</t>
    </rPh>
    <rPh sb="3" eb="6">
      <t>イワサキダイ</t>
    </rPh>
    <rPh sb="7" eb="9">
      <t>チョウメ</t>
    </rPh>
    <phoneticPr fontId="2"/>
  </si>
  <si>
    <t>日進市米野木町三ヶ峯4-304</t>
    <rPh sb="0" eb="3">
      <t>ニッシンシ</t>
    </rPh>
    <rPh sb="3" eb="7">
      <t>コメノキチョウ</t>
    </rPh>
    <rPh sb="7" eb="8">
      <t>サン</t>
    </rPh>
    <rPh sb="9" eb="10">
      <t>ミネ</t>
    </rPh>
    <phoneticPr fontId="2"/>
  </si>
  <si>
    <t>日進市岩崎町小林１２５－３</t>
    <rPh sb="0" eb="3">
      <t>ニッシンシ</t>
    </rPh>
    <rPh sb="3" eb="5">
      <t>イワサキ</t>
    </rPh>
    <rPh sb="5" eb="6">
      <t>チョウ</t>
    </rPh>
    <rPh sb="6" eb="8">
      <t>コバヤシ</t>
    </rPh>
    <phoneticPr fontId="2"/>
  </si>
  <si>
    <t>日進市藤枝町奥廻間1192-25</t>
    <rPh sb="0" eb="3">
      <t>ニッシンシ</t>
    </rPh>
    <rPh sb="3" eb="6">
      <t>フジエダチョウ</t>
    </rPh>
    <rPh sb="6" eb="7">
      <t>オク</t>
    </rPh>
    <rPh sb="7" eb="9">
      <t>ハザマ</t>
    </rPh>
    <phoneticPr fontId="2"/>
  </si>
  <si>
    <t>日進市三本木町廻間111-44</t>
    <rPh sb="0" eb="3">
      <t>ニッシンシ</t>
    </rPh>
    <rPh sb="3" eb="6">
      <t>サンボンギ</t>
    </rPh>
    <rPh sb="6" eb="7">
      <t>チョウ</t>
    </rPh>
    <rPh sb="7" eb="9">
      <t>ハザマ</t>
    </rPh>
    <phoneticPr fontId="2"/>
  </si>
  <si>
    <t>日進市香久山3-1803</t>
    <rPh sb="0" eb="3">
      <t>ニッシンシ</t>
    </rPh>
    <rPh sb="3" eb="6">
      <t>カグヤマ</t>
    </rPh>
    <phoneticPr fontId="2"/>
  </si>
  <si>
    <t>日進市折戸町笠寺山62-90</t>
    <rPh sb="0" eb="3">
      <t>ニッシンシ</t>
    </rPh>
    <rPh sb="3" eb="6">
      <t>オリドチョウ</t>
    </rPh>
    <rPh sb="6" eb="8">
      <t>カサデラ</t>
    </rPh>
    <rPh sb="8" eb="9">
      <t>ヤマ</t>
    </rPh>
    <phoneticPr fontId="2"/>
  </si>
  <si>
    <t>日進市栄1-103-302</t>
    <rPh sb="0" eb="3">
      <t>ニッシンシ</t>
    </rPh>
    <rPh sb="3" eb="4">
      <t>サカエ</t>
    </rPh>
    <phoneticPr fontId="2"/>
  </si>
  <si>
    <t>日進市藤枝町奥廻間1237-61</t>
    <rPh sb="0" eb="3">
      <t>ニッシンシ</t>
    </rPh>
    <rPh sb="3" eb="6">
      <t>フジエダチョウ</t>
    </rPh>
    <rPh sb="6" eb="7">
      <t>オク</t>
    </rPh>
    <rPh sb="7" eb="9">
      <t>ハザマ</t>
    </rPh>
    <phoneticPr fontId="2"/>
  </si>
  <si>
    <t>日進市東山1-905</t>
    <rPh sb="3" eb="5">
      <t>ヒガシヤマ</t>
    </rPh>
    <phoneticPr fontId="2"/>
  </si>
  <si>
    <t>日進市五色園1-403</t>
    <rPh sb="0" eb="3">
      <t>ニッシンシ</t>
    </rPh>
    <rPh sb="3" eb="6">
      <t>ゴシキエン</t>
    </rPh>
    <phoneticPr fontId="2"/>
  </si>
  <si>
    <t>日進市藤塚4-147</t>
    <rPh sb="0" eb="3">
      <t>ニッシンシ</t>
    </rPh>
    <rPh sb="3" eb="5">
      <t>フジツカ</t>
    </rPh>
    <phoneticPr fontId="2"/>
  </si>
  <si>
    <t>日進市折戸町笠寺山13-22</t>
    <rPh sb="0" eb="3">
      <t>ニッシンシ</t>
    </rPh>
    <rPh sb="3" eb="6">
      <t>オリドチョウ</t>
    </rPh>
    <rPh sb="6" eb="8">
      <t>カサデラ</t>
    </rPh>
    <rPh sb="8" eb="9">
      <t>ヤマ</t>
    </rPh>
    <phoneticPr fontId="2"/>
  </si>
  <si>
    <t>日進市米野木町細口32-3</t>
    <rPh sb="0" eb="3">
      <t>ニッシンシ</t>
    </rPh>
    <rPh sb="3" eb="7">
      <t>コメノキチョウ</t>
    </rPh>
    <rPh sb="7" eb="9">
      <t>ホソグチ</t>
    </rPh>
    <phoneticPr fontId="2"/>
  </si>
  <si>
    <t>日進市岩藤町下原207-1-901</t>
    <rPh sb="0" eb="3">
      <t>ニッシンシ</t>
    </rPh>
    <rPh sb="3" eb="6">
      <t>イワフジチョウ</t>
    </rPh>
    <rPh sb="6" eb="7">
      <t>シタ</t>
    </rPh>
    <rPh sb="7" eb="8">
      <t>バラ</t>
    </rPh>
    <phoneticPr fontId="2"/>
  </si>
  <si>
    <t>日進市香久山1-3005</t>
    <rPh sb="0" eb="3">
      <t>ニッシンシ</t>
    </rPh>
    <rPh sb="3" eb="6">
      <t>カグヤマ</t>
    </rPh>
    <phoneticPr fontId="2"/>
  </si>
  <si>
    <t>日進市本郷町古郷1308-1</t>
    <rPh sb="0" eb="3">
      <t>ニッシンシ</t>
    </rPh>
    <rPh sb="3" eb="6">
      <t>ホンゴウチョウ</t>
    </rPh>
    <rPh sb="6" eb="8">
      <t>フルサト</t>
    </rPh>
    <phoneticPr fontId="2"/>
  </si>
  <si>
    <t>日進市五色園1-1816</t>
    <rPh sb="0" eb="3">
      <t>ニッシンシ</t>
    </rPh>
    <rPh sb="3" eb="6">
      <t>ゴシキエン</t>
    </rPh>
    <phoneticPr fontId="2"/>
  </si>
  <si>
    <t>日進市五色園4-307</t>
    <rPh sb="0" eb="3">
      <t>ニッシンシ</t>
    </rPh>
    <rPh sb="3" eb="6">
      <t>ゴシキエン</t>
    </rPh>
    <phoneticPr fontId="2"/>
  </si>
  <si>
    <t>日進市藤枝町奥廻間1192-73</t>
    <rPh sb="0" eb="3">
      <t>ニッシンシ</t>
    </rPh>
    <rPh sb="3" eb="5">
      <t>フジエダ</t>
    </rPh>
    <rPh sb="5" eb="6">
      <t>マチ</t>
    </rPh>
    <rPh sb="6" eb="7">
      <t>オク</t>
    </rPh>
    <rPh sb="7" eb="8">
      <t>カイ</t>
    </rPh>
    <rPh sb="8" eb="9">
      <t>マ</t>
    </rPh>
    <phoneticPr fontId="2"/>
  </si>
  <si>
    <t>日進市岩崎町芦廻間112-868</t>
    <rPh sb="0" eb="3">
      <t>ニッシンシ</t>
    </rPh>
    <rPh sb="3" eb="5">
      <t>イワサキ</t>
    </rPh>
    <rPh sb="5" eb="6">
      <t>チョウ</t>
    </rPh>
    <rPh sb="6" eb="7">
      <t>アシ</t>
    </rPh>
    <rPh sb="7" eb="8">
      <t>カイ</t>
    </rPh>
    <rPh sb="8" eb="9">
      <t>マ</t>
    </rPh>
    <phoneticPr fontId="2"/>
  </si>
  <si>
    <t>日進市香久山3-614</t>
    <rPh sb="0" eb="3">
      <t>ニッシンシ</t>
    </rPh>
    <rPh sb="3" eb="6">
      <t>カグヤマ</t>
    </rPh>
    <phoneticPr fontId="2"/>
  </si>
  <si>
    <t>日進市藤塚6-275</t>
    <rPh sb="0" eb="3">
      <t>ニッシンシ</t>
    </rPh>
    <rPh sb="3" eb="5">
      <t>フジツカ</t>
    </rPh>
    <phoneticPr fontId="2"/>
  </si>
  <si>
    <t>日進市梅森台4-124</t>
    <rPh sb="0" eb="3">
      <t>ニッシンシ</t>
    </rPh>
    <rPh sb="3" eb="6">
      <t>ウメモリダイ</t>
    </rPh>
    <phoneticPr fontId="2"/>
  </si>
  <si>
    <t>日進市岩崎台4丁目1608</t>
    <rPh sb="0" eb="3">
      <t>ニッシンシ</t>
    </rPh>
    <rPh sb="3" eb="6">
      <t>イワサキダイ</t>
    </rPh>
    <rPh sb="7" eb="9">
      <t>チョウメ</t>
    </rPh>
    <phoneticPr fontId="2"/>
  </si>
  <si>
    <t>日進市浅田町大島81</t>
    <rPh sb="0" eb="3">
      <t>ニッシンシ</t>
    </rPh>
    <rPh sb="3" eb="6">
      <t>アサダチョウ</t>
    </rPh>
    <rPh sb="6" eb="8">
      <t>オオシマ</t>
    </rPh>
    <phoneticPr fontId="2"/>
  </si>
  <si>
    <t>日進市岩崎町元井ゲ46-78</t>
    <rPh sb="0" eb="3">
      <t>ニッシンシ</t>
    </rPh>
    <rPh sb="3" eb="5">
      <t>イワサキ</t>
    </rPh>
    <rPh sb="5" eb="6">
      <t>チョウ</t>
    </rPh>
    <rPh sb="6" eb="7">
      <t>モト</t>
    </rPh>
    <rPh sb="7" eb="8">
      <t>イ</t>
    </rPh>
    <phoneticPr fontId="2"/>
  </si>
  <si>
    <t>瀬戸市八幡台3-73</t>
    <rPh sb="0" eb="3">
      <t>セトシ</t>
    </rPh>
    <rPh sb="3" eb="5">
      <t>ヤワタ</t>
    </rPh>
    <rPh sb="5" eb="6">
      <t>ダイ</t>
    </rPh>
    <phoneticPr fontId="2"/>
  </si>
  <si>
    <t>日進市藤塚7-141</t>
    <rPh sb="0" eb="3">
      <t>ニッシンシ</t>
    </rPh>
    <rPh sb="3" eb="5">
      <t>フジツカ</t>
    </rPh>
    <phoneticPr fontId="2"/>
  </si>
  <si>
    <t>日進市東山7-1203</t>
    <rPh sb="0" eb="3">
      <t>ニッシンシ</t>
    </rPh>
    <rPh sb="3" eb="5">
      <t>ヒガシヤマ</t>
    </rPh>
    <phoneticPr fontId="2"/>
  </si>
  <si>
    <t>日進市米野木町南荒田127-2</t>
    <rPh sb="0" eb="3">
      <t>ニッシンシ</t>
    </rPh>
    <rPh sb="3" eb="7">
      <t>コメノキチョウ</t>
    </rPh>
    <rPh sb="7" eb="8">
      <t>ミナミ</t>
    </rPh>
    <rPh sb="8" eb="10">
      <t>アラタ</t>
    </rPh>
    <phoneticPr fontId="2"/>
  </si>
  <si>
    <t>日進市米野木町北山1-400</t>
    <rPh sb="0" eb="3">
      <t>ニッシンシ</t>
    </rPh>
    <rPh sb="3" eb="6">
      <t>コメノキ</t>
    </rPh>
    <rPh sb="6" eb="7">
      <t>チョウ</t>
    </rPh>
    <rPh sb="7" eb="9">
      <t>キタヤマ</t>
    </rPh>
    <phoneticPr fontId="2"/>
  </si>
  <si>
    <t>日進市南ヶ丘3-5-25</t>
    <rPh sb="0" eb="3">
      <t>ニッシンシ</t>
    </rPh>
    <rPh sb="3" eb="6">
      <t>ミナミガオカ</t>
    </rPh>
    <phoneticPr fontId="2"/>
  </si>
  <si>
    <t>名古屋市名東区山の手3丁目1301-1</t>
    <rPh sb="0" eb="4">
      <t>ナゴヤシ</t>
    </rPh>
    <rPh sb="4" eb="7">
      <t>メイトウク</t>
    </rPh>
    <rPh sb="7" eb="8">
      <t>ヤマ</t>
    </rPh>
    <rPh sb="9" eb="10">
      <t>テ</t>
    </rPh>
    <rPh sb="11" eb="13">
      <t>チョウメ</t>
    </rPh>
    <phoneticPr fontId="2"/>
  </si>
  <si>
    <t>日進市五色園3丁目2913</t>
    <rPh sb="0" eb="3">
      <t>ニッシンシ</t>
    </rPh>
    <rPh sb="3" eb="6">
      <t>ゴシキエン</t>
    </rPh>
    <rPh sb="7" eb="9">
      <t>チョウメ</t>
    </rPh>
    <phoneticPr fontId="2"/>
  </si>
  <si>
    <t>日進市東山1-2413</t>
    <rPh sb="0" eb="3">
      <t>ニッシンシ</t>
    </rPh>
    <rPh sb="3" eb="5">
      <t>ヒガシヤマ</t>
    </rPh>
    <phoneticPr fontId="2"/>
  </si>
  <si>
    <t>日進市岩崎町元井ゲ17-169</t>
    <rPh sb="0" eb="3">
      <t>ニッシンシ</t>
    </rPh>
    <rPh sb="3" eb="5">
      <t>イワサキ</t>
    </rPh>
    <rPh sb="5" eb="6">
      <t>チョウ</t>
    </rPh>
    <rPh sb="6" eb="8">
      <t>モトイ</t>
    </rPh>
    <phoneticPr fontId="2"/>
  </si>
  <si>
    <t>日進市藤塚6-40</t>
    <rPh sb="0" eb="3">
      <t>ニッシンシ</t>
    </rPh>
    <rPh sb="3" eb="5">
      <t>フジツカ</t>
    </rPh>
    <phoneticPr fontId="2"/>
  </si>
  <si>
    <t>日進市南ヶ丘3-15-2</t>
    <rPh sb="0" eb="3">
      <t>ニッシンシ</t>
    </rPh>
    <rPh sb="3" eb="6">
      <t>ミナミガオカ</t>
    </rPh>
    <phoneticPr fontId="2"/>
  </si>
  <si>
    <t>日進市東山6-2513</t>
    <rPh sb="0" eb="3">
      <t>ニッシンシ</t>
    </rPh>
    <rPh sb="3" eb="5">
      <t>ヒガシヤマ</t>
    </rPh>
    <phoneticPr fontId="2"/>
  </si>
  <si>
    <t>日進市梅森町上松３９９番地２</t>
    <rPh sb="0" eb="3">
      <t>ニッシンシ</t>
    </rPh>
    <rPh sb="3" eb="6">
      <t>ウメモリチョウ</t>
    </rPh>
    <rPh sb="6" eb="8">
      <t>ウエマツ</t>
    </rPh>
    <rPh sb="11" eb="13">
      <t>バンチ</t>
    </rPh>
    <phoneticPr fontId="2"/>
  </si>
  <si>
    <t>日進市香久山1-2417</t>
    <rPh sb="0" eb="3">
      <t>ニッシンシ</t>
    </rPh>
    <rPh sb="3" eb="6">
      <t>カグヤマ</t>
    </rPh>
    <phoneticPr fontId="2"/>
  </si>
  <si>
    <t>日進市南ヶ丘1-11-2</t>
    <rPh sb="0" eb="3">
      <t>ニッシンシ</t>
    </rPh>
    <rPh sb="3" eb="6">
      <t>ミナミガオカ</t>
    </rPh>
    <phoneticPr fontId="2"/>
  </si>
  <si>
    <t>愛知郡東郷町和合ケ丘2-25-10</t>
    <rPh sb="0" eb="2">
      <t>アイチ</t>
    </rPh>
    <rPh sb="2" eb="3">
      <t>グン</t>
    </rPh>
    <rPh sb="3" eb="6">
      <t>トウゴウチョウ</t>
    </rPh>
    <rPh sb="6" eb="10">
      <t>ワゴウガオカ</t>
    </rPh>
    <phoneticPr fontId="2"/>
  </si>
  <si>
    <t>みよし市福田町東屋敷12-3</t>
    <rPh sb="3" eb="4">
      <t>シ</t>
    </rPh>
    <rPh sb="4" eb="6">
      <t>フクダ</t>
    </rPh>
    <rPh sb="6" eb="7">
      <t>マチ</t>
    </rPh>
    <rPh sb="7" eb="10">
      <t>ヒガシヤシキ</t>
    </rPh>
    <phoneticPr fontId="2"/>
  </si>
  <si>
    <t>kyoko616@hm.aitai.ne.jp</t>
    <phoneticPr fontId="2"/>
  </si>
  <si>
    <t>fnaito@mb.ccnw.ne.jp</t>
    <phoneticPr fontId="2"/>
  </si>
  <si>
    <t>yasu-02@nifty.com</t>
    <phoneticPr fontId="2"/>
  </si>
  <si>
    <t xml:space="preserve"> kenzosugiyama.1.6@docomo.ne.jp</t>
    <phoneticPr fontId="2"/>
  </si>
  <si>
    <t>aey73570@wind.odn.ne.jp</t>
    <phoneticPr fontId="2"/>
  </si>
  <si>
    <t>mahalo@mb.ccnw.ne.jp</t>
    <phoneticPr fontId="2"/>
  </si>
  <si>
    <t>kgyasu-464-@helen.ocn.ne.jp</t>
    <phoneticPr fontId="2"/>
  </si>
  <si>
    <t>k-y150423@mc.ccnw.ne.jp</t>
    <phoneticPr fontId="2"/>
  </si>
  <si>
    <t>hisao_furukawa1117@yahoo.ne.jp</t>
    <phoneticPr fontId="2"/>
  </si>
  <si>
    <t>mnii@na.commufa.jp</t>
    <phoneticPr fontId="2"/>
  </si>
  <si>
    <t>seventy-seven7seven77@docomo.ne.jp</t>
    <phoneticPr fontId="2"/>
  </si>
  <si>
    <t>satomi-a.3429@ezweb.ne.jp</t>
    <phoneticPr fontId="2"/>
  </si>
  <si>
    <t>ty654089@mediacat.ne.jp</t>
    <phoneticPr fontId="2"/>
  </si>
  <si>
    <t>s.mizuno@aisen-kai.jp</t>
    <phoneticPr fontId="2"/>
  </si>
  <si>
    <t>melialoha.niwaloha@icloud.com</t>
    <phoneticPr fontId="2"/>
  </si>
  <si>
    <t>smile123.an@gmail.com</t>
    <phoneticPr fontId="2"/>
  </si>
  <si>
    <t>surfoodog@yahoo.co.jp</t>
    <phoneticPr fontId="2"/>
  </si>
  <si>
    <t>事務担当メルアド</t>
    <rPh sb="0" eb="2">
      <t>ジム</t>
    </rPh>
    <rPh sb="2" eb="4">
      <t>タントウ</t>
    </rPh>
    <phoneticPr fontId="2"/>
  </si>
  <si>
    <t>代表者</t>
    <rPh sb="0" eb="3">
      <t>ダイヒョウシャ</t>
    </rPh>
    <phoneticPr fontId="2"/>
  </si>
  <si>
    <t>〒</t>
    <phoneticPr fontId="2"/>
  </si>
  <si>
    <t>事務担当者住所</t>
    <rPh sb="0" eb="2">
      <t>ジム</t>
    </rPh>
    <rPh sb="2" eb="5">
      <t>タントウシャ</t>
    </rPh>
    <rPh sb="5" eb="7">
      <t>ジュウショ</t>
    </rPh>
    <phoneticPr fontId="2"/>
  </si>
  <si>
    <t>代表者住所</t>
    <rPh sb="0" eb="3">
      <t>ダイヒョウシャ</t>
    </rPh>
    <rPh sb="3" eb="5">
      <t>ジュウショ</t>
    </rPh>
    <phoneticPr fontId="2"/>
  </si>
  <si>
    <t>代表者郵便番号</t>
    <rPh sb="0" eb="3">
      <t>ダイヒョウシャ</t>
    </rPh>
    <rPh sb="3" eb="7">
      <t>ユウビンバンゴウ</t>
    </rPh>
    <phoneticPr fontId="2"/>
  </si>
  <si>
    <t>事務郵便番号</t>
    <rPh sb="0" eb="2">
      <t>ジム</t>
    </rPh>
    <rPh sb="2" eb="6">
      <t>ユウビンバンゴウ</t>
    </rPh>
    <phoneticPr fontId="2"/>
  </si>
  <si>
    <t>長久手岩作欠花99-203</t>
    <rPh sb="0" eb="3">
      <t>ナガクテ</t>
    </rPh>
    <rPh sb="3" eb="4">
      <t>イワ</t>
    </rPh>
    <rPh sb="4" eb="5">
      <t>サク</t>
    </rPh>
    <rPh sb="5" eb="6">
      <t>ケツ</t>
    </rPh>
    <rPh sb="6" eb="7">
      <t>ハナ</t>
    </rPh>
    <phoneticPr fontId="2"/>
  </si>
  <si>
    <t>0561-63-8394</t>
    <phoneticPr fontId="2"/>
  </si>
  <si>
    <t>代表者電話番号</t>
    <rPh sb="0" eb="3">
      <t>ダイヒョウシャ</t>
    </rPh>
    <rPh sb="3" eb="5">
      <t>デンワ</t>
    </rPh>
    <rPh sb="5" eb="7">
      <t>バンゴウ</t>
    </rPh>
    <phoneticPr fontId="2"/>
  </si>
  <si>
    <t>470-0116</t>
    <phoneticPr fontId="2"/>
  </si>
  <si>
    <t>日進市東山6-1114</t>
    <rPh sb="0" eb="3">
      <t>ニッシンシ</t>
    </rPh>
    <rPh sb="3" eb="5">
      <t>ヒガシヤマ</t>
    </rPh>
    <phoneticPr fontId="2"/>
  </si>
  <si>
    <t>470-0124</t>
    <phoneticPr fontId="2"/>
  </si>
  <si>
    <t>日進市浅田町上ノ山29-7</t>
    <rPh sb="0" eb="3">
      <t>ニッシンシ</t>
    </rPh>
    <rPh sb="3" eb="6">
      <t>アサダチョウ</t>
    </rPh>
    <rPh sb="6" eb="7">
      <t>ウエ</t>
    </rPh>
    <rPh sb="8" eb="9">
      <t>ヤマ</t>
    </rPh>
    <phoneticPr fontId="2"/>
  </si>
  <si>
    <t>052-802-3486</t>
    <phoneticPr fontId="2"/>
  </si>
  <si>
    <t>日進市東山6-1414</t>
    <rPh sb="0" eb="3">
      <t>ニッシンシ</t>
    </rPh>
    <rPh sb="3" eb="5">
      <t>ヒガシヤマ</t>
    </rPh>
    <phoneticPr fontId="2"/>
  </si>
  <si>
    <t>090-8548-6671</t>
    <phoneticPr fontId="2"/>
  </si>
  <si>
    <t>日進市東山5-816</t>
    <rPh sb="0" eb="3">
      <t>ニッシンシ</t>
    </rPh>
    <rPh sb="3" eb="5">
      <t>ヒガシヤマ</t>
    </rPh>
    <phoneticPr fontId="2"/>
  </si>
  <si>
    <t>0561-73-1447</t>
    <phoneticPr fontId="2"/>
  </si>
  <si>
    <t>470-0117</t>
    <phoneticPr fontId="2"/>
  </si>
  <si>
    <t>愛知郡東郷町春木台5-13-7</t>
    <rPh sb="0" eb="2">
      <t>アイチ</t>
    </rPh>
    <rPh sb="2" eb="3">
      <t>グン</t>
    </rPh>
    <rPh sb="3" eb="6">
      <t>トウゴウチョウ</t>
    </rPh>
    <rPh sb="6" eb="9">
      <t>ハルキダイ</t>
    </rPh>
    <phoneticPr fontId="2"/>
  </si>
  <si>
    <t>470-0161</t>
    <phoneticPr fontId="2"/>
  </si>
  <si>
    <t>090-6075-4722</t>
    <phoneticPr fontId="2"/>
  </si>
  <si>
    <t>ＦＡＸ</t>
    <phoneticPr fontId="2"/>
  </si>
  <si>
    <t>052-977-5272</t>
    <phoneticPr fontId="2"/>
  </si>
  <si>
    <t>0561-34-9431</t>
    <phoneticPr fontId="2"/>
  </si>
  <si>
    <t>事務担当者　FAX</t>
    <rPh sb="0" eb="2">
      <t>ジム</t>
    </rPh>
    <rPh sb="2" eb="5">
      <t>タントウシャ</t>
    </rPh>
    <phoneticPr fontId="2"/>
  </si>
  <si>
    <t>事務担当　ＴＥＬ</t>
    <rPh sb="0" eb="2">
      <t>ジム</t>
    </rPh>
    <rPh sb="2" eb="4">
      <t>タントウ</t>
    </rPh>
    <phoneticPr fontId="2"/>
  </si>
  <si>
    <t>会員数</t>
    <rPh sb="0" eb="3">
      <t>カイインスウ</t>
    </rPh>
    <phoneticPr fontId="2"/>
  </si>
  <si>
    <t>事務担当者</t>
    <rPh sb="0" eb="4">
      <t>ジムタントウ</t>
    </rPh>
    <rPh sb="4" eb="5">
      <t>シャ</t>
    </rPh>
    <phoneticPr fontId="2"/>
  </si>
  <si>
    <t>坪井　照美</t>
    <rPh sb="0" eb="2">
      <t>ツボイ</t>
    </rPh>
    <rPh sb="3" eb="5">
      <t>テルミ</t>
    </rPh>
    <phoneticPr fontId="2"/>
  </si>
  <si>
    <t>加登　早知子</t>
    <rPh sb="0" eb="2">
      <t>カト</t>
    </rPh>
    <rPh sb="3" eb="6">
      <t>サチコ</t>
    </rPh>
    <phoneticPr fontId="2"/>
  </si>
  <si>
    <t>石川　明博</t>
    <rPh sb="0" eb="2">
      <t>イシカワ</t>
    </rPh>
    <rPh sb="3" eb="5">
      <t>アキヒロ</t>
    </rPh>
    <phoneticPr fontId="2"/>
  </si>
  <si>
    <t>折原　淑子</t>
    <rPh sb="0" eb="2">
      <t>オリハラ</t>
    </rPh>
    <rPh sb="3" eb="5">
      <t>トシコ</t>
    </rPh>
    <phoneticPr fontId="2"/>
  </si>
  <si>
    <t>安永　多摩江</t>
    <rPh sb="0" eb="2">
      <t>ヤスナガ</t>
    </rPh>
    <rPh sb="3" eb="5">
      <t>タマ</t>
    </rPh>
    <rPh sb="5" eb="6">
      <t>エ</t>
    </rPh>
    <phoneticPr fontId="2"/>
  </si>
  <si>
    <t>三塩　仁美</t>
    <rPh sb="0" eb="1">
      <t>サン</t>
    </rPh>
    <rPh sb="1" eb="2">
      <t>シオ</t>
    </rPh>
    <rPh sb="3" eb="5">
      <t>ヒトミ</t>
    </rPh>
    <phoneticPr fontId="2"/>
  </si>
  <si>
    <t>酒井　敏子</t>
    <rPh sb="0" eb="2">
      <t>サカイ</t>
    </rPh>
    <rPh sb="3" eb="5">
      <t>トシコ</t>
    </rPh>
    <phoneticPr fontId="2"/>
  </si>
  <si>
    <t>名</t>
    <rPh sb="0" eb="1">
      <t>メイ</t>
    </rPh>
    <phoneticPr fontId="2"/>
  </si>
  <si>
    <t>（</t>
    <phoneticPr fontId="2"/>
  </si>
  <si>
    <t>男性</t>
    <rPh sb="0" eb="2">
      <t>ダンセイ</t>
    </rPh>
    <phoneticPr fontId="2"/>
  </si>
  <si>
    <t>・</t>
    <phoneticPr fontId="2"/>
  </si>
  <si>
    <t>女性</t>
    <rPh sb="0" eb="2">
      <t>ジョセイ</t>
    </rPh>
    <phoneticPr fontId="2"/>
  </si>
  <si>
    <t>）</t>
    <phoneticPr fontId="2"/>
  </si>
  <si>
    <t>※名簿添付</t>
    <phoneticPr fontId="2"/>
  </si>
  <si>
    <t>活動日</t>
    <rPh sb="0" eb="3">
      <t>カツドウビ</t>
    </rPh>
    <phoneticPr fontId="2"/>
  </si>
  <si>
    <t>定例会　日時</t>
    <rPh sb="0" eb="3">
      <t>テイレイカイ</t>
    </rPh>
    <rPh sb="4" eb="6">
      <t>ニチジ</t>
    </rPh>
    <phoneticPr fontId="2"/>
  </si>
  <si>
    <t>定例会　場所</t>
    <rPh sb="0" eb="3">
      <t>テイレイカイ</t>
    </rPh>
    <rPh sb="4" eb="6">
      <t>バショ</t>
    </rPh>
    <phoneticPr fontId="2"/>
  </si>
  <si>
    <t>@nisshin-shakyo.or.jp　のドメインが受信できるようにお願いします。</t>
  </si>
  <si>
    <t>@nisshin-shakyo.or.jp　のドメインが受信できるようにお願いします。</t>
    <phoneticPr fontId="2"/>
  </si>
  <si>
    <t>随時</t>
    <rPh sb="0" eb="2">
      <t>ズイジ</t>
    </rPh>
    <phoneticPr fontId="2"/>
  </si>
  <si>
    <t>日　　時　：</t>
    <rPh sb="0" eb="1">
      <t>ヒ</t>
    </rPh>
    <rPh sb="3" eb="4">
      <t>ジ</t>
    </rPh>
    <phoneticPr fontId="2"/>
  </si>
  <si>
    <t>場　　所　：</t>
    <rPh sb="0" eb="1">
      <t>ジョウ</t>
    </rPh>
    <rPh sb="3" eb="4">
      <t>ショ</t>
    </rPh>
    <phoneticPr fontId="2"/>
  </si>
  <si>
    <t>老人保健施設愛泉館</t>
    <rPh sb="0" eb="9">
      <t>ロウジンホケンシセツアイセンカン</t>
    </rPh>
    <phoneticPr fontId="2"/>
  </si>
  <si>
    <t>隔月</t>
    <rPh sb="0" eb="1">
      <t>カク</t>
    </rPh>
    <rPh sb="1" eb="2">
      <t>ツキ</t>
    </rPh>
    <phoneticPr fontId="2"/>
  </si>
  <si>
    <t>中央福祉センター</t>
    <rPh sb="0" eb="4">
      <t>チュウオウフクシ</t>
    </rPh>
    <phoneticPr fontId="2"/>
  </si>
  <si>
    <t>月曜日　月2回　
午前10時～12時</t>
    <rPh sb="0" eb="2">
      <t>ゲツヨウ</t>
    </rPh>
    <rPh sb="2" eb="3">
      <t>ビ</t>
    </rPh>
    <rPh sb="4" eb="5">
      <t>ツキ</t>
    </rPh>
    <rPh sb="6" eb="7">
      <t>カイ</t>
    </rPh>
    <rPh sb="9" eb="11">
      <t>ゴゼン</t>
    </rPh>
    <rPh sb="13" eb="14">
      <t>ジ</t>
    </rPh>
    <rPh sb="17" eb="18">
      <t>ジ</t>
    </rPh>
    <phoneticPr fontId="2"/>
  </si>
  <si>
    <t>中央福祉センター　
インド館</t>
    <rPh sb="0" eb="4">
      <t>チュウオウフクシ</t>
    </rPh>
    <rPh sb="13" eb="14">
      <t>カン</t>
    </rPh>
    <phoneticPr fontId="2"/>
  </si>
  <si>
    <t>毎月第2水曜日　
午前10時～12時</t>
    <rPh sb="0" eb="2">
      <t>マイツキ</t>
    </rPh>
    <rPh sb="2" eb="3">
      <t>ダイ</t>
    </rPh>
    <rPh sb="4" eb="7">
      <t>スイヨウビ</t>
    </rPh>
    <rPh sb="9" eb="11">
      <t>ゴゼン</t>
    </rPh>
    <rPh sb="13" eb="14">
      <t>ジ</t>
    </rPh>
    <rPh sb="17" eb="18">
      <t>ジ</t>
    </rPh>
    <phoneticPr fontId="2"/>
  </si>
  <si>
    <t>日進市立図書館</t>
    <rPh sb="0" eb="2">
      <t>ニッシン</t>
    </rPh>
    <rPh sb="2" eb="3">
      <t>シ</t>
    </rPh>
    <rPh sb="3" eb="4">
      <t>リツ</t>
    </rPh>
    <rPh sb="4" eb="7">
      <t>トショカン</t>
    </rPh>
    <phoneticPr fontId="2"/>
  </si>
  <si>
    <t>第2月曜日　午前10時半～12時</t>
    <rPh sb="0" eb="1">
      <t>ダイ</t>
    </rPh>
    <rPh sb="2" eb="5">
      <t>ゲツヨウビ</t>
    </rPh>
    <rPh sb="6" eb="8">
      <t>ゴゼン</t>
    </rPh>
    <rPh sb="10" eb="11">
      <t>ジ</t>
    </rPh>
    <rPh sb="11" eb="12">
      <t>ハン</t>
    </rPh>
    <rPh sb="15" eb="16">
      <t>ジ</t>
    </rPh>
    <phoneticPr fontId="2"/>
  </si>
  <si>
    <t>中央福祉センター、にぎわい交流館</t>
    <rPh sb="0" eb="4">
      <t>チュウオウフクシ</t>
    </rPh>
    <rPh sb="13" eb="16">
      <t>コウリュウカン</t>
    </rPh>
    <phoneticPr fontId="2"/>
  </si>
  <si>
    <t>毎月第4火曜日　午後13時半～15時</t>
    <rPh sb="0" eb="2">
      <t>マイツキ</t>
    </rPh>
    <rPh sb="2" eb="3">
      <t>ダイ</t>
    </rPh>
    <rPh sb="4" eb="7">
      <t>カヨウビ</t>
    </rPh>
    <rPh sb="8" eb="10">
      <t>ゴゴ</t>
    </rPh>
    <rPh sb="12" eb="13">
      <t>ジ</t>
    </rPh>
    <rPh sb="13" eb="14">
      <t>ハン</t>
    </rPh>
    <rPh sb="17" eb="18">
      <t>ジ</t>
    </rPh>
    <phoneticPr fontId="2"/>
  </si>
  <si>
    <t>図書館内</t>
    <rPh sb="0" eb="3">
      <t>トショカン</t>
    </rPh>
    <rPh sb="3" eb="4">
      <t>ナイ</t>
    </rPh>
    <phoneticPr fontId="2"/>
  </si>
  <si>
    <t>不定期</t>
    <rPh sb="0" eb="3">
      <t>フテイキ</t>
    </rPh>
    <phoneticPr fontId="2"/>
  </si>
  <si>
    <t>五色園第一集会所</t>
    <rPh sb="0" eb="3">
      <t>ゴシキエン</t>
    </rPh>
    <rPh sb="3" eb="5">
      <t>ダイイチ</t>
    </rPh>
    <rPh sb="5" eb="7">
      <t>シュウカイ</t>
    </rPh>
    <rPh sb="7" eb="8">
      <t>ジョ</t>
    </rPh>
    <phoneticPr fontId="2"/>
  </si>
  <si>
    <t>ウィルあいち交流館、中央福祉センター</t>
    <rPh sb="6" eb="8">
      <t>コウリュウ</t>
    </rPh>
    <rPh sb="8" eb="9">
      <t>カン</t>
    </rPh>
    <rPh sb="10" eb="14">
      <t>チュウオウフクシ</t>
    </rPh>
    <phoneticPr fontId="2"/>
  </si>
  <si>
    <t>毎月第3火曜日　午後13時半～15時</t>
    <rPh sb="0" eb="2">
      <t>マイツキ</t>
    </rPh>
    <rPh sb="2" eb="3">
      <t>ダイ</t>
    </rPh>
    <rPh sb="4" eb="7">
      <t>カヨウビ</t>
    </rPh>
    <rPh sb="8" eb="10">
      <t>ゴゴ</t>
    </rPh>
    <rPh sb="12" eb="13">
      <t>ジ</t>
    </rPh>
    <rPh sb="13" eb="14">
      <t>ハン</t>
    </rPh>
    <rPh sb="17" eb="18">
      <t>ジ</t>
    </rPh>
    <phoneticPr fontId="2"/>
  </si>
  <si>
    <t>三ケ峯住宅集会所</t>
    <rPh sb="0" eb="2">
      <t>サンガ</t>
    </rPh>
    <rPh sb="2" eb="3">
      <t>ミネ</t>
    </rPh>
    <rPh sb="3" eb="5">
      <t>ジュウタク</t>
    </rPh>
    <rPh sb="5" eb="7">
      <t>シュウカイ</t>
    </rPh>
    <rPh sb="7" eb="8">
      <t>ジョ</t>
    </rPh>
    <phoneticPr fontId="2"/>
  </si>
  <si>
    <t>事務所</t>
    <rPh sb="0" eb="2">
      <t>ジム</t>
    </rPh>
    <rPh sb="2" eb="3">
      <t>ショ</t>
    </rPh>
    <phoneticPr fontId="2"/>
  </si>
  <si>
    <t>毎月第2月曜日</t>
    <rPh sb="0" eb="2">
      <t>マイツキ</t>
    </rPh>
    <rPh sb="2" eb="3">
      <t>ダイ</t>
    </rPh>
    <rPh sb="4" eb="7">
      <t>ゲツヨウビ</t>
    </rPh>
    <phoneticPr fontId="2"/>
  </si>
  <si>
    <t>毎月第1金曜日　午前9時半から12時</t>
    <rPh sb="0" eb="2">
      <t>マイツキ</t>
    </rPh>
    <rPh sb="2" eb="3">
      <t>ダイ</t>
    </rPh>
    <rPh sb="4" eb="7">
      <t>キンヨウビ</t>
    </rPh>
    <rPh sb="8" eb="10">
      <t>ゴゼン</t>
    </rPh>
    <rPh sb="11" eb="13">
      <t>ジハン</t>
    </rPh>
    <rPh sb="17" eb="18">
      <t>ジ</t>
    </rPh>
    <phoneticPr fontId="2"/>
  </si>
  <si>
    <t>中央福祉センター、障害者福祉センター</t>
    <rPh sb="0" eb="4">
      <t>チュウオウフクシ</t>
    </rPh>
    <rPh sb="9" eb="12">
      <t>ショウガイシャ</t>
    </rPh>
    <rPh sb="12" eb="14">
      <t>フクシ</t>
    </rPh>
    <phoneticPr fontId="2"/>
  </si>
  <si>
    <t>市民会館、エコドーム市民活動室</t>
    <rPh sb="0" eb="2">
      <t>シミン</t>
    </rPh>
    <rPh sb="2" eb="4">
      <t>カイカン</t>
    </rPh>
    <rPh sb="10" eb="12">
      <t>シミン</t>
    </rPh>
    <rPh sb="12" eb="14">
      <t>カツドウ</t>
    </rPh>
    <rPh sb="14" eb="15">
      <t>シツ</t>
    </rPh>
    <phoneticPr fontId="2"/>
  </si>
  <si>
    <t>会員各自宅</t>
    <rPh sb="0" eb="2">
      <t>カイイン</t>
    </rPh>
    <rPh sb="2" eb="3">
      <t>カク</t>
    </rPh>
    <rPh sb="3" eb="5">
      <t>ジタク</t>
    </rPh>
    <phoneticPr fontId="2"/>
  </si>
  <si>
    <t>毎週月曜日　9時～15時</t>
    <rPh sb="0" eb="2">
      <t>マイシュウ</t>
    </rPh>
    <rPh sb="2" eb="5">
      <t>ゲツヨウビ</t>
    </rPh>
    <rPh sb="7" eb="8">
      <t>ジ</t>
    </rPh>
    <rPh sb="11" eb="12">
      <t>ジ</t>
    </rPh>
    <phoneticPr fontId="2"/>
  </si>
  <si>
    <t>南部福祉会館</t>
    <rPh sb="0" eb="2">
      <t>ナンブ</t>
    </rPh>
    <rPh sb="2" eb="4">
      <t>フクシ</t>
    </rPh>
    <rPh sb="4" eb="6">
      <t>カイカン</t>
    </rPh>
    <phoneticPr fontId="2"/>
  </si>
  <si>
    <t>集会所</t>
    <rPh sb="0" eb="2">
      <t>シュウカイ</t>
    </rPh>
    <rPh sb="2" eb="3">
      <t>ジョ</t>
    </rPh>
    <phoneticPr fontId="2"/>
  </si>
  <si>
    <t>毎月第１、３火曜日　10時～12時半</t>
    <rPh sb="0" eb="2">
      <t>マイツキ</t>
    </rPh>
    <rPh sb="2" eb="3">
      <t>ダイ</t>
    </rPh>
    <rPh sb="6" eb="9">
      <t>カヨウビ</t>
    </rPh>
    <rPh sb="12" eb="13">
      <t>ジ</t>
    </rPh>
    <rPh sb="16" eb="17">
      <t>ジ</t>
    </rPh>
    <rPh sb="17" eb="18">
      <t>ハン</t>
    </rPh>
    <phoneticPr fontId="2"/>
  </si>
  <si>
    <t>第1、３金曜日　10時～13時</t>
    <rPh sb="0" eb="1">
      <t>ダイ</t>
    </rPh>
    <rPh sb="4" eb="7">
      <t>キンヨウビ</t>
    </rPh>
    <rPh sb="10" eb="11">
      <t>ジ</t>
    </rPh>
    <rPh sb="14" eb="15">
      <t>ジ</t>
    </rPh>
    <phoneticPr fontId="2"/>
  </si>
  <si>
    <t>第2月曜日、第2木曜日　14時～15時</t>
    <rPh sb="0" eb="1">
      <t>ダイ</t>
    </rPh>
    <rPh sb="2" eb="5">
      <t>ゲツヨウビ</t>
    </rPh>
    <rPh sb="6" eb="7">
      <t>ダイ</t>
    </rPh>
    <rPh sb="8" eb="11">
      <t>モクヨウビ</t>
    </rPh>
    <rPh sb="14" eb="15">
      <t>ジ</t>
    </rPh>
    <rPh sb="18" eb="19">
      <t>ジ</t>
    </rPh>
    <phoneticPr fontId="2"/>
  </si>
  <si>
    <t>相野山福祉会館</t>
    <rPh sb="0" eb="3">
      <t>アイノヤマ</t>
    </rPh>
    <rPh sb="3" eb="5">
      <t>フクシ</t>
    </rPh>
    <rPh sb="5" eb="7">
      <t>カイカン</t>
    </rPh>
    <phoneticPr fontId="2"/>
  </si>
  <si>
    <t>第4水曜日　10時～15時</t>
    <rPh sb="0" eb="1">
      <t>ダイ</t>
    </rPh>
    <rPh sb="2" eb="5">
      <t>スイヨウビ</t>
    </rPh>
    <rPh sb="8" eb="9">
      <t>ジ</t>
    </rPh>
    <rPh sb="12" eb="13">
      <t>ジ</t>
    </rPh>
    <phoneticPr fontId="2"/>
  </si>
  <si>
    <t>中央福祉センター、図書館点字作業室</t>
    <rPh sb="0" eb="4">
      <t>チュウオウフクシ</t>
    </rPh>
    <rPh sb="9" eb="12">
      <t>トショカン</t>
    </rPh>
    <rPh sb="12" eb="14">
      <t>テンジ</t>
    </rPh>
    <rPh sb="14" eb="17">
      <t>サギョウシツ</t>
    </rPh>
    <phoneticPr fontId="2"/>
  </si>
  <si>
    <t>隔月　第3金曜日　9時半～12時</t>
    <rPh sb="0" eb="1">
      <t>カク</t>
    </rPh>
    <rPh sb="1" eb="2">
      <t>ツキ</t>
    </rPh>
    <rPh sb="3" eb="4">
      <t>ダイ</t>
    </rPh>
    <rPh sb="5" eb="8">
      <t>キンヨウビ</t>
    </rPh>
    <rPh sb="10" eb="11">
      <t>ジ</t>
    </rPh>
    <rPh sb="11" eb="12">
      <t>ハン</t>
    </rPh>
    <rPh sb="15" eb="16">
      <t>ジ</t>
    </rPh>
    <phoneticPr fontId="2"/>
  </si>
  <si>
    <t>随時　9時半～10時半</t>
    <rPh sb="0" eb="2">
      <t>ズイジ</t>
    </rPh>
    <rPh sb="4" eb="5">
      <t>ジ</t>
    </rPh>
    <rPh sb="5" eb="6">
      <t>ハン</t>
    </rPh>
    <rPh sb="9" eb="10">
      <t>ジ</t>
    </rPh>
    <rPh sb="10" eb="11">
      <t>ハン</t>
    </rPh>
    <phoneticPr fontId="2"/>
  </si>
  <si>
    <t>本郷公民館</t>
    <rPh sb="0" eb="2">
      <t>ホンゴウ</t>
    </rPh>
    <rPh sb="2" eb="5">
      <t>コウミンカン</t>
    </rPh>
    <phoneticPr fontId="2"/>
  </si>
  <si>
    <t>隔月　第４木曜日午前</t>
    <rPh sb="0" eb="1">
      <t>カク</t>
    </rPh>
    <rPh sb="1" eb="2">
      <t>ツキ</t>
    </rPh>
    <rPh sb="3" eb="4">
      <t>ダイ</t>
    </rPh>
    <rPh sb="5" eb="8">
      <t>モクヨウビ</t>
    </rPh>
    <rPh sb="8" eb="10">
      <t>ゴゼン</t>
    </rPh>
    <phoneticPr fontId="2"/>
  </si>
  <si>
    <t>第2、４金曜日13時半～15時</t>
    <rPh sb="0" eb="1">
      <t>ダイ</t>
    </rPh>
    <rPh sb="4" eb="7">
      <t>キンヨウビ</t>
    </rPh>
    <rPh sb="9" eb="10">
      <t>ジ</t>
    </rPh>
    <rPh sb="10" eb="11">
      <t>ハン</t>
    </rPh>
    <rPh sb="14" eb="15">
      <t>ジ</t>
    </rPh>
    <phoneticPr fontId="2"/>
  </si>
  <si>
    <t>橦木団地集会所</t>
    <rPh sb="0" eb="2">
      <t>シュモク</t>
    </rPh>
    <rPh sb="2" eb="4">
      <t>ダンチ</t>
    </rPh>
    <rPh sb="4" eb="6">
      <t>シュウカイ</t>
    </rPh>
    <rPh sb="6" eb="7">
      <t>ジョ</t>
    </rPh>
    <phoneticPr fontId="2"/>
  </si>
  <si>
    <t>第3木曜日　13時半～16時</t>
    <rPh sb="0" eb="1">
      <t>ダイ</t>
    </rPh>
    <rPh sb="2" eb="5">
      <t>モクヨウビ</t>
    </rPh>
    <rPh sb="8" eb="9">
      <t>ジ</t>
    </rPh>
    <rPh sb="9" eb="10">
      <t>ハン</t>
    </rPh>
    <rPh sb="13" eb="14">
      <t>ジ</t>
    </rPh>
    <phoneticPr fontId="2"/>
  </si>
  <si>
    <t>西部・北部福祉会館</t>
    <rPh sb="0" eb="2">
      <t>セイブ</t>
    </rPh>
    <rPh sb="3" eb="5">
      <t>ホクブ</t>
    </rPh>
    <rPh sb="5" eb="7">
      <t>フクシ</t>
    </rPh>
    <rPh sb="7" eb="9">
      <t>カイカン</t>
    </rPh>
    <phoneticPr fontId="2"/>
  </si>
  <si>
    <t>日進市立図書館</t>
    <rPh sb="0" eb="7">
      <t>ニッシンシリツトショカン</t>
    </rPh>
    <phoneticPr fontId="2"/>
  </si>
  <si>
    <t>第1日曜日　9時～12時</t>
    <rPh sb="0" eb="1">
      <t>ダイ</t>
    </rPh>
    <rPh sb="2" eb="5">
      <t>ニチヨウビ</t>
    </rPh>
    <rPh sb="7" eb="8">
      <t>ジ</t>
    </rPh>
    <rPh sb="11" eb="12">
      <t>ジ</t>
    </rPh>
    <phoneticPr fontId="2"/>
  </si>
  <si>
    <t>梅森公民館</t>
    <rPh sb="0" eb="2">
      <t>ウメモリ</t>
    </rPh>
    <rPh sb="2" eb="5">
      <t>コウミンカン</t>
    </rPh>
    <phoneticPr fontId="2"/>
  </si>
  <si>
    <t>オファーに合わせて日程調整</t>
    <rPh sb="5" eb="6">
      <t>ア</t>
    </rPh>
    <rPh sb="9" eb="11">
      <t>ニッテイ</t>
    </rPh>
    <rPh sb="11" eb="13">
      <t>チョウセイ</t>
    </rPh>
    <phoneticPr fontId="2"/>
  </si>
  <si>
    <t>市内福祉会館</t>
    <rPh sb="0" eb="2">
      <t>シナイ</t>
    </rPh>
    <rPh sb="2" eb="4">
      <t>フクシ</t>
    </rPh>
    <rPh sb="4" eb="6">
      <t>カイカン</t>
    </rPh>
    <phoneticPr fontId="2"/>
  </si>
  <si>
    <t>にぎわい交流館、中央福祉センター</t>
    <rPh sb="4" eb="7">
      <t>コウリュウカン</t>
    </rPh>
    <rPh sb="8" eb="12">
      <t>チュウオウフクシ</t>
    </rPh>
    <phoneticPr fontId="2"/>
  </si>
  <si>
    <t>毎週金曜日　13時半～15時</t>
    <rPh sb="0" eb="2">
      <t>マイシュウ</t>
    </rPh>
    <rPh sb="2" eb="5">
      <t>キンヨウビ</t>
    </rPh>
    <rPh sb="8" eb="9">
      <t>ジ</t>
    </rPh>
    <rPh sb="9" eb="10">
      <t>ハン</t>
    </rPh>
    <rPh sb="13" eb="14">
      <t>ジ</t>
    </rPh>
    <phoneticPr fontId="2"/>
  </si>
  <si>
    <t>岩崎台、香久山福祉会館</t>
    <rPh sb="0" eb="2">
      <t>イワサキ</t>
    </rPh>
    <rPh sb="2" eb="3">
      <t>ダイ</t>
    </rPh>
    <rPh sb="4" eb="7">
      <t>カグヤマ</t>
    </rPh>
    <rPh sb="7" eb="11">
      <t>フクシカイカン</t>
    </rPh>
    <phoneticPr fontId="2"/>
  </si>
  <si>
    <t>毎月第4水曜日　10時～12時</t>
    <rPh sb="0" eb="2">
      <t>マイツキ</t>
    </rPh>
    <rPh sb="2" eb="3">
      <t>ダイ</t>
    </rPh>
    <rPh sb="4" eb="7">
      <t>スイヨウビ</t>
    </rPh>
    <rPh sb="10" eb="11">
      <t>ジ</t>
    </rPh>
    <rPh sb="14" eb="15">
      <t>ジ</t>
    </rPh>
    <phoneticPr fontId="2"/>
  </si>
  <si>
    <t>隔月第3月曜日　19時～20時半</t>
    <rPh sb="0" eb="2">
      <t>カクツキ</t>
    </rPh>
    <rPh sb="2" eb="3">
      <t>ダイ</t>
    </rPh>
    <rPh sb="4" eb="7">
      <t>ゲツヨウビ</t>
    </rPh>
    <rPh sb="10" eb="11">
      <t>ジ</t>
    </rPh>
    <rPh sb="14" eb="15">
      <t>ジ</t>
    </rPh>
    <rPh sb="15" eb="16">
      <t>ハン</t>
    </rPh>
    <phoneticPr fontId="2"/>
  </si>
  <si>
    <t>毎月第3月曜日　9時～11時半</t>
    <rPh sb="0" eb="2">
      <t>マイツキ</t>
    </rPh>
    <rPh sb="2" eb="3">
      <t>ダイ</t>
    </rPh>
    <rPh sb="4" eb="6">
      <t>ゲツヨウ</t>
    </rPh>
    <rPh sb="6" eb="7">
      <t>ビ</t>
    </rPh>
    <rPh sb="9" eb="10">
      <t>ジ</t>
    </rPh>
    <rPh sb="13" eb="14">
      <t>ジ</t>
    </rPh>
    <rPh sb="14" eb="15">
      <t>ハン</t>
    </rPh>
    <phoneticPr fontId="2"/>
  </si>
  <si>
    <t>特別養護老人ホームのぞみ</t>
    <rPh sb="0" eb="6">
      <t>トクベツヨウゴロウジン</t>
    </rPh>
    <phoneticPr fontId="2"/>
  </si>
  <si>
    <t>毎月第2火曜日　13時半～14時半</t>
    <rPh sb="0" eb="2">
      <t>マイツキ</t>
    </rPh>
    <rPh sb="2" eb="3">
      <t>ダイ</t>
    </rPh>
    <rPh sb="4" eb="7">
      <t>カヨウビ</t>
    </rPh>
    <rPh sb="10" eb="11">
      <t>ジ</t>
    </rPh>
    <rPh sb="11" eb="12">
      <t>ハン</t>
    </rPh>
    <rPh sb="15" eb="16">
      <t>ジ</t>
    </rPh>
    <rPh sb="16" eb="17">
      <t>ハン</t>
    </rPh>
    <phoneticPr fontId="2"/>
  </si>
  <si>
    <t>藤塚集会所</t>
    <rPh sb="0" eb="5">
      <t>フジツカシュウカイショ</t>
    </rPh>
    <phoneticPr fontId="2"/>
  </si>
  <si>
    <t>毎月1回随時</t>
    <rPh sb="0" eb="2">
      <t>マイツキ</t>
    </rPh>
    <rPh sb="3" eb="4">
      <t>カイ</t>
    </rPh>
    <rPh sb="4" eb="6">
      <t>ズイジ</t>
    </rPh>
    <phoneticPr fontId="2"/>
  </si>
  <si>
    <t>代表、事務局長宅</t>
    <rPh sb="0" eb="2">
      <t>ダイヒョウ</t>
    </rPh>
    <rPh sb="3" eb="5">
      <t>ジム</t>
    </rPh>
    <rPh sb="5" eb="7">
      <t>キョクチョウ</t>
    </rPh>
    <rPh sb="7" eb="8">
      <t>タク</t>
    </rPh>
    <phoneticPr fontId="2"/>
  </si>
  <si>
    <t>毎月第1水曜日　13時～15時</t>
    <rPh sb="0" eb="2">
      <t>マイツキ</t>
    </rPh>
    <rPh sb="2" eb="3">
      <t>ダイ</t>
    </rPh>
    <rPh sb="4" eb="6">
      <t>スイヨウ</t>
    </rPh>
    <rPh sb="6" eb="7">
      <t>ヒ</t>
    </rPh>
    <rPh sb="10" eb="11">
      <t>ジ</t>
    </rPh>
    <rPh sb="14" eb="15">
      <t>ジ</t>
    </rPh>
    <phoneticPr fontId="2"/>
  </si>
  <si>
    <t>毎月第2土曜日　11時半～13時半</t>
    <rPh sb="0" eb="2">
      <t>マイツキ</t>
    </rPh>
    <rPh sb="2" eb="3">
      <t>ダイ</t>
    </rPh>
    <rPh sb="4" eb="7">
      <t>ドヨウビ</t>
    </rPh>
    <rPh sb="10" eb="12">
      <t>ジハン</t>
    </rPh>
    <rPh sb="15" eb="16">
      <t>ジ</t>
    </rPh>
    <rPh sb="16" eb="17">
      <t>ハン</t>
    </rPh>
    <phoneticPr fontId="2"/>
  </si>
  <si>
    <t>梨の木小学校ランチルーム</t>
    <rPh sb="0" eb="1">
      <t>ナシ</t>
    </rPh>
    <rPh sb="2" eb="3">
      <t>キ</t>
    </rPh>
    <rPh sb="3" eb="6">
      <t>ショウガッコウ</t>
    </rPh>
    <phoneticPr fontId="2"/>
  </si>
  <si>
    <t>日進ニュータウン集会所</t>
    <rPh sb="0" eb="2">
      <t>ニッシン</t>
    </rPh>
    <rPh sb="8" eb="10">
      <t>シュウカイ</t>
    </rPh>
    <rPh sb="10" eb="11">
      <t>ジョ</t>
    </rPh>
    <phoneticPr fontId="2"/>
  </si>
  <si>
    <t>毎月第3水曜日</t>
    <rPh sb="0" eb="2">
      <t>マイツキ</t>
    </rPh>
    <rPh sb="2" eb="3">
      <t>ダイ</t>
    </rPh>
    <rPh sb="4" eb="7">
      <t>スイヨウビ</t>
    </rPh>
    <phoneticPr fontId="2"/>
  </si>
  <si>
    <t>毎月第1木曜日　13時半～15時半</t>
    <rPh sb="0" eb="2">
      <t>マイツキ</t>
    </rPh>
    <rPh sb="2" eb="3">
      <t>ダイ</t>
    </rPh>
    <rPh sb="4" eb="7">
      <t>モクヨウビ</t>
    </rPh>
    <rPh sb="10" eb="11">
      <t>ジ</t>
    </rPh>
    <rPh sb="11" eb="12">
      <t>ハン</t>
    </rPh>
    <rPh sb="15" eb="17">
      <t>ジハン</t>
    </rPh>
    <phoneticPr fontId="2"/>
  </si>
  <si>
    <t>愛知県口論義運動公園ロビー</t>
    <rPh sb="0" eb="3">
      <t>アイチケン</t>
    </rPh>
    <rPh sb="3" eb="6">
      <t>クチロンギ</t>
    </rPh>
    <rPh sb="6" eb="8">
      <t>ウンドウ</t>
    </rPh>
    <rPh sb="8" eb="10">
      <t>コウエン</t>
    </rPh>
    <phoneticPr fontId="2"/>
  </si>
  <si>
    <t>年4回</t>
    <rPh sb="0" eb="1">
      <t>ネン</t>
    </rPh>
    <rPh sb="2" eb="3">
      <t>カイ</t>
    </rPh>
    <phoneticPr fontId="2"/>
  </si>
  <si>
    <t>ホスピス研修室</t>
    <rPh sb="4" eb="7">
      <t>ケンシュウシツ</t>
    </rPh>
    <phoneticPr fontId="2"/>
  </si>
  <si>
    <t>にぎわい交流館</t>
    <rPh sb="4" eb="7">
      <t>コウリュウカン</t>
    </rPh>
    <phoneticPr fontId="2"/>
  </si>
  <si>
    <t>JA園芸センター</t>
    <rPh sb="2" eb="4">
      <t>エンゲイ</t>
    </rPh>
    <phoneticPr fontId="2"/>
  </si>
  <si>
    <t>毎月第4木曜日　10時～11時半</t>
    <rPh sb="0" eb="2">
      <t>マイツキ</t>
    </rPh>
    <rPh sb="2" eb="3">
      <t>ダイ</t>
    </rPh>
    <rPh sb="4" eb="7">
      <t>モクヨウビ</t>
    </rPh>
    <rPh sb="10" eb="11">
      <t>ジ</t>
    </rPh>
    <rPh sb="14" eb="15">
      <t>ジ</t>
    </rPh>
    <rPh sb="15" eb="16">
      <t>ハン</t>
    </rPh>
    <phoneticPr fontId="2"/>
  </si>
  <si>
    <t>毎月土曜、日曜</t>
    <rPh sb="0" eb="2">
      <t>マイツキ</t>
    </rPh>
    <rPh sb="2" eb="4">
      <t>ドヨウ</t>
    </rPh>
    <rPh sb="5" eb="7">
      <t>ニチヨウ</t>
    </rPh>
    <phoneticPr fontId="2"/>
  </si>
  <si>
    <t>西部福祉会館</t>
    <rPh sb="0" eb="2">
      <t>セイブ</t>
    </rPh>
    <rPh sb="2" eb="4">
      <t>フクシ</t>
    </rPh>
    <rPh sb="4" eb="6">
      <t>カイカン</t>
    </rPh>
    <phoneticPr fontId="2"/>
  </si>
  <si>
    <t>毎月第2、４土曜日　19時～21時</t>
    <rPh sb="0" eb="2">
      <t>マイツキ</t>
    </rPh>
    <rPh sb="2" eb="3">
      <t>ダイ</t>
    </rPh>
    <rPh sb="6" eb="9">
      <t>ドヨウビ</t>
    </rPh>
    <rPh sb="12" eb="13">
      <t>ジ</t>
    </rPh>
    <rPh sb="16" eb="17">
      <t>ジ</t>
    </rPh>
    <phoneticPr fontId="2"/>
  </si>
  <si>
    <t>代表者住所他</t>
    <rPh sb="0" eb="3">
      <t>ダイヒョウシャ</t>
    </rPh>
    <rPh sb="3" eb="5">
      <t>ジュウショ</t>
    </rPh>
    <rPh sb="5" eb="6">
      <t>ホカ</t>
    </rPh>
    <phoneticPr fontId="2"/>
  </si>
  <si>
    <t>毎月第1、３火曜日　13時半～15時半</t>
    <rPh sb="0" eb="2">
      <t>マイツキ</t>
    </rPh>
    <rPh sb="2" eb="3">
      <t>ダイ</t>
    </rPh>
    <rPh sb="6" eb="9">
      <t>カヨウビ</t>
    </rPh>
    <rPh sb="12" eb="13">
      <t>ジ</t>
    </rPh>
    <rPh sb="13" eb="14">
      <t>ハン</t>
    </rPh>
    <rPh sb="17" eb="18">
      <t>ジ</t>
    </rPh>
    <rPh sb="18" eb="19">
      <t>ハン</t>
    </rPh>
    <phoneticPr fontId="2"/>
  </si>
  <si>
    <t>東郷町、神野氏宅</t>
    <rPh sb="0" eb="3">
      <t>トウゴウチョウ</t>
    </rPh>
    <rPh sb="4" eb="6">
      <t>ジンノ</t>
    </rPh>
    <rPh sb="6" eb="7">
      <t>シ</t>
    </rPh>
    <rPh sb="7" eb="8">
      <t>タク</t>
    </rPh>
    <phoneticPr fontId="2"/>
  </si>
  <si>
    <t>スペシャルニーズの子ども達と
共に育む会スマイル</t>
    <rPh sb="9" eb="10">
      <t>コ</t>
    </rPh>
    <rPh sb="12" eb="13">
      <t>タチ</t>
    </rPh>
    <rPh sb="15" eb="16">
      <t>トモ</t>
    </rPh>
    <rPh sb="17" eb="18">
      <t>ハグク</t>
    </rPh>
    <rPh sb="19" eb="20">
      <t>カイ</t>
    </rPh>
    <phoneticPr fontId="2"/>
  </si>
  <si>
    <t>ふりがな</t>
    <phoneticPr fontId="2"/>
  </si>
  <si>
    <t xml:space="preserve">    令和２年度ボランティア登録票　(団体用)</t>
    <rPh sb="4" eb="6">
      <t>レイワ</t>
    </rPh>
    <rPh sb="7" eb="9">
      <t>ネンド</t>
    </rPh>
    <rPh sb="15" eb="18">
      <t>トウロクヒョウ</t>
    </rPh>
    <rPh sb="20" eb="23">
      <t>ダンタイヨウ</t>
    </rPh>
    <phoneticPr fontId="2"/>
  </si>
  <si>
    <r>
      <t>活動PR</t>
    </r>
    <r>
      <rPr>
        <sz val="8"/>
        <color theme="1"/>
        <rFont val="ＭＳ Ｐ明朝"/>
        <family val="1"/>
        <charset val="128"/>
      </rPr>
      <t>(※3)</t>
    </r>
    <r>
      <rPr>
        <sz val="11"/>
        <color theme="1"/>
        <rFont val="ＭＳ Ｐ明朝"/>
        <family val="1"/>
        <charset val="128"/>
      </rPr>
      <t>(30文字以内)</t>
    </r>
    <rPh sb="0" eb="2">
      <t>カツドウ</t>
    </rPh>
    <rPh sb="11" eb="13">
      <t>モジ</t>
    </rPh>
    <rPh sb="13" eb="15">
      <t>イナイ</t>
    </rPh>
    <phoneticPr fontId="2"/>
  </si>
  <si>
    <t>生年月日</t>
    <rPh sb="0" eb="2">
      <t>セイネン</t>
    </rPh>
    <rPh sb="2" eb="3">
      <t>ガツ</t>
    </rPh>
    <phoneticPr fontId="2"/>
  </si>
  <si>
    <t>日進市栄4-801
セルシオスクエア日進A205</t>
    <rPh sb="0" eb="3">
      <t>ニッシンシ</t>
    </rPh>
    <rPh sb="3" eb="4">
      <t>サカエ</t>
    </rPh>
    <rPh sb="18" eb="20">
      <t>ニッシン</t>
    </rPh>
    <phoneticPr fontId="2"/>
  </si>
  <si>
    <t>日進市蟹甲町中屋敷492-2
近藤ﾊｲﾂ205</t>
    <rPh sb="0" eb="3">
      <t>ニッシンシ</t>
    </rPh>
    <rPh sb="3" eb="6">
      <t>カニコウチョウ</t>
    </rPh>
    <rPh sb="6" eb="9">
      <t>ナカヤシキ</t>
    </rPh>
    <rPh sb="15" eb="17">
      <t>コンドウ</t>
    </rPh>
    <phoneticPr fontId="2"/>
  </si>
  <si>
    <t>日進市栄5-305
ダイアパレス日進718</t>
    <rPh sb="0" eb="3">
      <t>ニッシンシ</t>
    </rPh>
    <rPh sb="3" eb="4">
      <t>サカエ</t>
    </rPh>
    <rPh sb="16" eb="18">
      <t>ニッシン</t>
    </rPh>
    <phoneticPr fontId="2"/>
  </si>
  <si>
    <t>日進市米野木町南山987-31
愛知国際病院内</t>
    <rPh sb="0" eb="3">
      <t>ニッシンシ</t>
    </rPh>
    <rPh sb="3" eb="7">
      <t>コメノキチョウ</t>
    </rPh>
    <rPh sb="7" eb="9">
      <t>ミナミヤマ</t>
    </rPh>
    <rPh sb="16" eb="18">
      <t>アイチ</t>
    </rPh>
    <rPh sb="18" eb="20">
      <t>コクサイ</t>
    </rPh>
    <rPh sb="20" eb="22">
      <t>ビョウイン</t>
    </rPh>
    <rPh sb="22" eb="23">
      <t>ナイ</t>
    </rPh>
    <phoneticPr fontId="2"/>
  </si>
  <si>
    <t>日進市岩藤町下原207-1
シャトー日進303</t>
    <rPh sb="0" eb="3">
      <t>ニッシンシ</t>
    </rPh>
    <rPh sb="3" eb="6">
      <t>イワフジチョウ</t>
    </rPh>
    <rPh sb="6" eb="7">
      <t>シタ</t>
    </rPh>
    <rPh sb="7" eb="8">
      <t>バラ</t>
    </rPh>
    <rPh sb="18" eb="20">
      <t>ニッシン</t>
    </rPh>
    <phoneticPr fontId="2"/>
  </si>
  <si>
    <t>日進市米野木町南山987-104
 愛知三愛福祉会内</t>
    <rPh sb="0" eb="3">
      <t>ニッシンシ</t>
    </rPh>
    <rPh sb="3" eb="7">
      <t>コメノキチョウ</t>
    </rPh>
    <rPh sb="7" eb="9">
      <t>ミナミヤマ</t>
    </rPh>
    <rPh sb="18" eb="20">
      <t>アイチ</t>
    </rPh>
    <rPh sb="20" eb="22">
      <t>サンアイ</t>
    </rPh>
    <rPh sb="22" eb="25">
      <t>フクシカイ</t>
    </rPh>
    <rPh sb="25" eb="26">
      <t>ナイ</t>
    </rPh>
    <phoneticPr fontId="2"/>
  </si>
  <si>
    <t>ろうじんほけんしせつ
あいせんかんぼらんてぃあ</t>
    <phoneticPr fontId="2"/>
  </si>
  <si>
    <t>ぐるーぷ“わ”</t>
    <phoneticPr fontId="2"/>
  </si>
  <si>
    <t>にっしん・とうごう
おやこげきじょうぽぱいぶんこ</t>
    <phoneticPr fontId="2"/>
  </si>
  <si>
    <t>にっしんさいがいぼらんてぃあ
こーでぃねーたーのかい</t>
    <phoneticPr fontId="2"/>
  </si>
  <si>
    <t>にっしんらいとみゅーじっく
けんきゅうかい</t>
    <phoneticPr fontId="2"/>
  </si>
  <si>
    <t>せいしんほけんふくし
ぼらんてぃあすばる</t>
    <phoneticPr fontId="2"/>
  </si>
  <si>
    <t>あいちさんあいふくしかい
ぼらんてぃあぐるーぷ</t>
    <phoneticPr fontId="2"/>
  </si>
  <si>
    <t>すぺしゃるにーずのこどもたちと
ともにはぐくむかいすまいる</t>
    <phoneticPr fontId="2"/>
  </si>
  <si>
    <t>しゅわつうやくしゃ・
ほうしいんとものかい</t>
    <phoneticPr fontId="2"/>
  </si>
  <si>
    <t>𠮷田　徳雄</t>
    <rPh sb="0" eb="3">
      <t>ヨシダ</t>
    </rPh>
    <rPh sb="4" eb="6">
      <t>トクオ</t>
    </rPh>
    <phoneticPr fontId="2"/>
  </si>
  <si>
    <t>ぼらんてぃあぐるーぷ
みどりのかぜ</t>
    <phoneticPr fontId="2"/>
  </si>
  <si>
    <t>にっしんぼうさい
すいしんれんらくかい</t>
    <phoneticPr fontId="2"/>
  </si>
  <si>
    <t>ほんごうじしゅ
ぼうはんぱとろーるかい</t>
    <phoneticPr fontId="2"/>
  </si>
  <si>
    <t>しゅもくだんち
ほっとかふぇえいと</t>
    <phoneticPr fontId="2"/>
  </si>
  <si>
    <t>にっしんにゅーたうん
ほっとかふぇ</t>
    <phoneticPr fontId="2"/>
  </si>
  <si>
    <t>こうろぎすくえあ
すてっぷくらぶ</t>
    <phoneticPr fontId="2"/>
  </si>
  <si>
    <t>にっしんししょうがいしゃ
だんたいれんらくかい</t>
    <phoneticPr fontId="2"/>
  </si>
  <si>
    <t>図書館での絵本・紙芝居等の読み聞かせ</t>
    <rPh sb="0" eb="3">
      <t>トショカン</t>
    </rPh>
    <rPh sb="5" eb="7">
      <t>エホン</t>
    </rPh>
    <rPh sb="8" eb="11">
      <t>カミシバイ</t>
    </rPh>
    <rPh sb="11" eb="12">
      <t>トウ</t>
    </rPh>
    <rPh sb="13" eb="14">
      <t>ヨ</t>
    </rPh>
    <rPh sb="15" eb="16">
      <t>キ</t>
    </rPh>
    <phoneticPr fontId="2"/>
  </si>
  <si>
    <t>視覚障がい者のガイドヘルプ、交流</t>
    <rPh sb="0" eb="2">
      <t>シカク</t>
    </rPh>
    <rPh sb="2" eb="3">
      <t>ショウ</t>
    </rPh>
    <rPh sb="5" eb="6">
      <t>シャ</t>
    </rPh>
    <rPh sb="14" eb="16">
      <t>コウリュウ</t>
    </rPh>
    <phoneticPr fontId="2"/>
  </si>
  <si>
    <t>市の講座等の託児をしています。一緒に活動してみませんか？</t>
    <rPh sb="0" eb="1">
      <t>シ</t>
    </rPh>
    <rPh sb="2" eb="4">
      <t>コウザ</t>
    </rPh>
    <rPh sb="4" eb="5">
      <t>トウ</t>
    </rPh>
    <rPh sb="6" eb="8">
      <t>タクジ</t>
    </rPh>
    <rPh sb="15" eb="17">
      <t>イッショ</t>
    </rPh>
    <rPh sb="18" eb="20">
      <t>カツドウ</t>
    </rPh>
    <phoneticPr fontId="2"/>
  </si>
  <si>
    <t>災害支援活動・コーディネーターとしての学習活動</t>
    <rPh sb="0" eb="2">
      <t>サイガイ</t>
    </rPh>
    <rPh sb="2" eb="4">
      <t>シエン</t>
    </rPh>
    <rPh sb="4" eb="6">
      <t>カツドウ</t>
    </rPh>
    <rPh sb="19" eb="21">
      <t>ガクシュウ</t>
    </rPh>
    <rPh sb="21" eb="23">
      <t>カツドウ</t>
    </rPh>
    <phoneticPr fontId="2"/>
  </si>
  <si>
    <t>大正琴と歌での施設訪問など</t>
    <rPh sb="0" eb="3">
      <t>タイショウゴト</t>
    </rPh>
    <rPh sb="4" eb="5">
      <t>ウタ</t>
    </rPh>
    <rPh sb="7" eb="9">
      <t>シセツ</t>
    </rPh>
    <rPh sb="9" eb="11">
      <t>ホウモン</t>
    </rPh>
    <phoneticPr fontId="2"/>
  </si>
  <si>
    <t>施設での朗読ボランティア</t>
    <rPh sb="0" eb="2">
      <t>シセツ</t>
    </rPh>
    <rPh sb="4" eb="6">
      <t>ロウドク</t>
    </rPh>
    <phoneticPr fontId="2"/>
  </si>
  <si>
    <t>手話に関する学習及び聴覚障害者との情報交換を行う</t>
    <rPh sb="0" eb="2">
      <t>シュワ</t>
    </rPh>
    <rPh sb="3" eb="4">
      <t>カン</t>
    </rPh>
    <rPh sb="6" eb="8">
      <t>ガクシュウ</t>
    </rPh>
    <rPh sb="8" eb="9">
      <t>オヨ</t>
    </rPh>
    <rPh sb="10" eb="12">
      <t>チョウカク</t>
    </rPh>
    <rPh sb="12" eb="15">
      <t>ショウガイシャ</t>
    </rPh>
    <rPh sb="17" eb="19">
      <t>ジョウホウ</t>
    </rPh>
    <rPh sb="19" eb="21">
      <t>コウカン</t>
    </rPh>
    <rPh sb="22" eb="23">
      <t>オコナ</t>
    </rPh>
    <phoneticPr fontId="2"/>
  </si>
  <si>
    <t>http://care-net.biz/23/aisenkan</t>
    <phoneticPr fontId="2"/>
  </si>
  <si>
    <t>代表者メールアドレス</t>
    <rPh sb="0" eb="2">
      <t>ダイヒョウ</t>
    </rPh>
    <rPh sb="2" eb="3">
      <t>シャ</t>
    </rPh>
    <phoneticPr fontId="2"/>
  </si>
  <si>
    <r>
      <rPr>
        <sz val="10"/>
        <color theme="1"/>
        <rFont val="Segoe UI Symbol"/>
        <family val="3"/>
      </rPr>
      <t>☑</t>
    </r>
    <r>
      <rPr>
        <sz val="10"/>
        <color theme="1"/>
        <rFont val="HG丸ｺﾞｼｯｸM-PRO"/>
        <family val="3"/>
        <charset val="128"/>
      </rPr>
      <t>　代表者と同じ</t>
    </r>
    <rPh sb="2" eb="5">
      <t>ダイヒョウシャ</t>
    </rPh>
    <rPh sb="6" eb="7">
      <t>オナ</t>
    </rPh>
    <phoneticPr fontId="2"/>
  </si>
  <si>
    <t>事務取扱者連絡先</t>
    <rPh sb="0" eb="2">
      <t>ジム</t>
    </rPh>
    <rPh sb="2" eb="4">
      <t>トリアツカイ</t>
    </rPh>
    <rPh sb="4" eb="5">
      <t>シャ</t>
    </rPh>
    <rPh sb="5" eb="8">
      <t>レンラクサキ</t>
    </rPh>
    <phoneticPr fontId="2"/>
  </si>
  <si>
    <t>供</t>
    <rPh sb="0" eb="1">
      <t>ドモ</t>
    </rPh>
    <phoneticPr fontId="2"/>
  </si>
  <si>
    <t>育</t>
    <rPh sb="0" eb="1">
      <t>ハグク</t>
    </rPh>
    <phoneticPr fontId="2"/>
  </si>
  <si>
    <t>み</t>
    <phoneticPr fontId="2"/>
  </si>
  <si>
    <t>域</t>
    <rPh sb="0" eb="1">
      <t>イキ</t>
    </rPh>
    <phoneticPr fontId="2"/>
  </si>
  <si>
    <t>繋</t>
    <rPh sb="0" eb="1">
      <t>ツナ</t>
    </rPh>
    <phoneticPr fontId="2"/>
  </si>
  <si>
    <t>作</t>
    <rPh sb="0" eb="1">
      <t>ツク</t>
    </rPh>
    <phoneticPr fontId="2"/>
  </si>
  <si>
    <t>す</t>
    <phoneticPr fontId="2"/>
  </si>
  <si>
    <t>藤井　貴美子</t>
    <rPh sb="0" eb="2">
      <t>フジイ</t>
    </rPh>
    <rPh sb="3" eb="6">
      <t>キミコ</t>
    </rPh>
    <phoneticPr fontId="2"/>
  </si>
  <si>
    <t>ふじい　きみこ</t>
    <phoneticPr fontId="2"/>
  </si>
  <si>
    <t>日進市香久山1-603</t>
    <rPh sb="0" eb="3">
      <t>ニッシンシ</t>
    </rPh>
    <phoneticPr fontId="2"/>
  </si>
  <si>
    <t>052-805-2590</t>
    <phoneticPr fontId="2"/>
  </si>
  <si>
    <t>052-805-2580</t>
    <phoneticPr fontId="2"/>
  </si>
  <si>
    <t>毎月第３水曜日</t>
    <rPh sb="0" eb="2">
      <t>マイツキ</t>
    </rPh>
    <rPh sb="2" eb="3">
      <t>ダイ</t>
    </rPh>
    <rPh sb="4" eb="7">
      <t>スイヨウビ</t>
    </rPh>
    <phoneticPr fontId="2"/>
  </si>
  <si>
    <t>幸村　朋子</t>
    <rPh sb="0" eb="2">
      <t>ユキムラ</t>
    </rPh>
    <rPh sb="3" eb="5">
      <t>トモコ</t>
    </rPh>
    <phoneticPr fontId="2"/>
  </si>
  <si>
    <t>日進市岩崎町野田３番地20</t>
    <rPh sb="0" eb="3">
      <t>ニッシンシ</t>
    </rPh>
    <rPh sb="3" eb="5">
      <t>イワサキ</t>
    </rPh>
    <rPh sb="5" eb="6">
      <t>チョウ</t>
    </rPh>
    <rPh sb="6" eb="8">
      <t>ノダ</t>
    </rPh>
    <rPh sb="9" eb="11">
      <t>バンチ</t>
    </rPh>
    <phoneticPr fontId="2"/>
  </si>
  <si>
    <t>2018path@gmail.com</t>
    <phoneticPr fontId="2"/>
  </si>
  <si>
    <t>0561-73-5679</t>
    <phoneticPr fontId="2"/>
  </si>
  <si>
    <t>470-0131</t>
    <phoneticPr fontId="2"/>
  </si>
  <si>
    <t>090-8131-1069</t>
    <phoneticPr fontId="2"/>
  </si>
  <si>
    <t>随時</t>
    <rPh sb="0" eb="2">
      <t>ズイジ</t>
    </rPh>
    <phoneticPr fontId="2"/>
  </si>
  <si>
    <t>毎月第４月曜日１８時～２０時</t>
    <rPh sb="0" eb="2">
      <t>マイツキ</t>
    </rPh>
    <rPh sb="2" eb="3">
      <t>ダイ</t>
    </rPh>
    <rPh sb="4" eb="7">
      <t>ゲツヨウビ</t>
    </rPh>
    <rPh sb="9" eb="10">
      <t>ジ</t>
    </rPh>
    <rPh sb="13" eb="14">
      <t>ジ</t>
    </rPh>
    <phoneticPr fontId="2"/>
  </si>
  <si>
    <t>学校や社会で困難を抱える子ども・若者とその家族の居場所</t>
    <rPh sb="0" eb="2">
      <t>ガッコウ</t>
    </rPh>
    <rPh sb="3" eb="5">
      <t>シャカイ</t>
    </rPh>
    <rPh sb="6" eb="8">
      <t>コンナン</t>
    </rPh>
    <rPh sb="9" eb="10">
      <t>カカ</t>
    </rPh>
    <rPh sb="12" eb="13">
      <t>コ</t>
    </rPh>
    <rPh sb="16" eb="18">
      <t>ワカモノ</t>
    </rPh>
    <rPh sb="21" eb="23">
      <t>カゾク</t>
    </rPh>
    <rPh sb="24" eb="27">
      <t>イバショ</t>
    </rPh>
    <phoneticPr fontId="2"/>
  </si>
  <si>
    <t>ゆきむら　ともこ</t>
    <phoneticPr fontId="2"/>
  </si>
  <si>
    <t>https://www.facebook.com/2018path/</t>
    <phoneticPr fontId="2"/>
  </si>
  <si>
    <t>http://onespath.amebaownd.com/</t>
    <phoneticPr fontId="2"/>
  </si>
  <si>
    <r>
      <rPr>
        <sz val="10"/>
        <color theme="1"/>
        <rFont val="Segoe UI Symbol"/>
        <family val="3"/>
      </rPr>
      <t>□</t>
    </r>
    <r>
      <rPr>
        <sz val="10"/>
        <color theme="1"/>
        <rFont val="HG丸ｺﾞｼｯｸM-PRO"/>
        <family val="3"/>
        <charset val="128"/>
      </rPr>
      <t>　代表者と同じ</t>
    </r>
    <rPh sb="2" eb="5">
      <t>ダイヒョウシャ</t>
    </rPh>
    <rPh sb="6" eb="7">
      <t>オナ</t>
    </rPh>
    <phoneticPr fontId="2"/>
  </si>
  <si>
    <t>会費</t>
    <rPh sb="0" eb="2">
      <t>カイヒ</t>
    </rPh>
    <phoneticPr fontId="2"/>
  </si>
  <si>
    <t>塩谷　敬子</t>
    <rPh sb="0" eb="2">
      <t>エンヤ</t>
    </rPh>
    <rPh sb="3" eb="5">
      <t>ケイコ</t>
    </rPh>
    <phoneticPr fontId="2"/>
  </si>
  <si>
    <t>えんや　けいこ</t>
    <phoneticPr fontId="2"/>
  </si>
  <si>
    <t>生年月日</t>
    <rPh sb="0" eb="2">
      <t>セイネン</t>
    </rPh>
    <rPh sb="2" eb="4">
      <t>ガッピ</t>
    </rPh>
    <phoneticPr fontId="2"/>
  </si>
  <si>
    <t>（※２）</t>
    <phoneticPr fontId="2"/>
  </si>
  <si>
    <t>火、水、木、金</t>
    <rPh sb="0" eb="1">
      <t>カ</t>
    </rPh>
    <rPh sb="2" eb="3">
      <t>スイ</t>
    </rPh>
    <rPh sb="4" eb="5">
      <t>モク</t>
    </rPh>
    <rPh sb="6" eb="7">
      <t>キン</t>
    </rPh>
    <phoneticPr fontId="2"/>
  </si>
  <si>
    <t>なし</t>
    <phoneticPr fontId="2"/>
  </si>
  <si>
    <t>江藤　若菜</t>
    <rPh sb="0" eb="2">
      <t>エトウ</t>
    </rPh>
    <rPh sb="3" eb="5">
      <t>ワカナ</t>
    </rPh>
    <phoneticPr fontId="2"/>
  </si>
  <si>
    <t>えとう　わかな</t>
    <phoneticPr fontId="2"/>
  </si>
  <si>
    <t>480-1147</t>
    <phoneticPr fontId="2"/>
  </si>
  <si>
    <t>長久手市市が洞3-3017</t>
    <rPh sb="0" eb="3">
      <t>ナガクテ</t>
    </rPh>
    <rPh sb="3" eb="4">
      <t>シ</t>
    </rPh>
    <rPh sb="4" eb="5">
      <t>イチ</t>
    </rPh>
    <rPh sb="6" eb="7">
      <t>ホラ</t>
    </rPh>
    <phoneticPr fontId="2"/>
  </si>
  <si>
    <t>hiwakamieto@gmail.com</t>
    <phoneticPr fontId="2"/>
  </si>
  <si>
    <t>090-7671-6271</t>
    <phoneticPr fontId="2"/>
  </si>
  <si>
    <t>あり（月額500円）</t>
    <rPh sb="3" eb="4">
      <t>ツキ</t>
    </rPh>
    <rPh sb="4" eb="5">
      <t>ガク</t>
    </rPh>
    <rPh sb="8" eb="9">
      <t>エン</t>
    </rPh>
    <phoneticPr fontId="2"/>
  </si>
  <si>
    <t>随時</t>
    <rPh sb="0" eb="2">
      <t>ズイジ</t>
    </rPh>
    <phoneticPr fontId="2"/>
  </si>
  <si>
    <t>こんどう　ひな</t>
    <phoneticPr fontId="2"/>
  </si>
  <si>
    <t>hinabo-ikubo-tenkiyohou@docomo.ne.jp</t>
    <phoneticPr fontId="2"/>
  </si>
  <si>
    <t>4月～9月　題材を検討し、シナリオ、人形、舞台装置、音楽等を作り、配役を決め、練習を行う
10月～3月　市内近郊の子育てサークル、保育園、老人施設等への公演、及び練習を行う</t>
    <rPh sb="1" eb="2">
      <t>ガツ</t>
    </rPh>
    <rPh sb="4" eb="5">
      <t>ガツ</t>
    </rPh>
    <rPh sb="6" eb="8">
      <t>ダイザイ</t>
    </rPh>
    <rPh sb="9" eb="11">
      <t>ケントウ</t>
    </rPh>
    <rPh sb="18" eb="20">
      <t>ニンギョウ</t>
    </rPh>
    <rPh sb="21" eb="23">
      <t>ブタイ</t>
    </rPh>
    <rPh sb="23" eb="25">
      <t>ソウチ</t>
    </rPh>
    <rPh sb="26" eb="28">
      <t>オンガク</t>
    </rPh>
    <rPh sb="28" eb="29">
      <t>トウ</t>
    </rPh>
    <rPh sb="30" eb="31">
      <t>ツク</t>
    </rPh>
    <rPh sb="33" eb="35">
      <t>ハイヤク</t>
    </rPh>
    <rPh sb="36" eb="37">
      <t>キ</t>
    </rPh>
    <rPh sb="39" eb="41">
      <t>レンシュウ</t>
    </rPh>
    <rPh sb="42" eb="43">
      <t>オコナ</t>
    </rPh>
    <rPh sb="47" eb="48">
      <t>ガツ</t>
    </rPh>
    <rPh sb="50" eb="51">
      <t>ガツ</t>
    </rPh>
    <rPh sb="52" eb="54">
      <t>シナイ</t>
    </rPh>
    <rPh sb="54" eb="56">
      <t>キンコウ</t>
    </rPh>
    <rPh sb="57" eb="59">
      <t>コソダ</t>
    </rPh>
    <rPh sb="65" eb="68">
      <t>ホイクエン</t>
    </rPh>
    <rPh sb="69" eb="71">
      <t>ロウジン</t>
    </rPh>
    <rPh sb="71" eb="73">
      <t>シセツ</t>
    </rPh>
    <rPh sb="73" eb="74">
      <t>トウ</t>
    </rPh>
    <rPh sb="76" eb="78">
      <t>コウエン</t>
    </rPh>
    <rPh sb="79" eb="80">
      <t>オヨ</t>
    </rPh>
    <rPh sb="81" eb="83">
      <t>レンシュウ</t>
    </rPh>
    <rPh sb="84" eb="85">
      <t>オコナ</t>
    </rPh>
    <phoneticPr fontId="2"/>
  </si>
  <si>
    <r>
      <t>（定例会）…中央福祉センター内、</t>
    </r>
    <r>
      <rPr>
        <sz val="9"/>
        <color theme="1"/>
        <rFont val="Microsoft YaHei UI"/>
        <family val="3"/>
        <charset val="128"/>
      </rPr>
      <t>インド館</t>
    </r>
    <r>
      <rPr>
        <sz val="9"/>
        <color theme="1"/>
        <rFont val="HG丸ｺﾞｼｯｸM-PRO"/>
        <family val="3"/>
        <charset val="128"/>
      </rPr>
      <t xml:space="preserve">
（公演）…各サークル活動場所</t>
    </r>
    <rPh sb="1" eb="4">
      <t>テイレイカイ</t>
    </rPh>
    <rPh sb="6" eb="10">
      <t>チュウオウフクシ</t>
    </rPh>
    <rPh sb="14" eb="15">
      <t>ナイ</t>
    </rPh>
    <rPh sb="19" eb="20">
      <t>カン</t>
    </rPh>
    <rPh sb="22" eb="24">
      <t>コウエン</t>
    </rPh>
    <rPh sb="26" eb="27">
      <t>カク</t>
    </rPh>
    <rPh sb="31" eb="33">
      <t>カツドウ</t>
    </rPh>
    <rPh sb="33" eb="35">
      <t>バショ</t>
    </rPh>
    <phoneticPr fontId="2"/>
  </si>
  <si>
    <t>(定例会)年間24回月曜日
(公演)…各サークル活動場所</t>
    <rPh sb="1" eb="4">
      <t>テイレイカイ</t>
    </rPh>
    <rPh sb="5" eb="7">
      <t>ネンカン</t>
    </rPh>
    <rPh sb="9" eb="10">
      <t>カイ</t>
    </rPh>
    <rPh sb="10" eb="13">
      <t>ゲツヨウビ</t>
    </rPh>
    <rPh sb="15" eb="17">
      <t>コウエン</t>
    </rPh>
    <rPh sb="19" eb="20">
      <t>カク</t>
    </rPh>
    <rPh sb="24" eb="26">
      <t>カツドウ</t>
    </rPh>
    <rPh sb="26" eb="28">
      <t>バショ</t>
    </rPh>
    <phoneticPr fontId="2"/>
  </si>
  <si>
    <t>高木　幸子</t>
    <rPh sb="0" eb="2">
      <t>タカギ</t>
    </rPh>
    <rPh sb="3" eb="5">
      <t>サチコ</t>
    </rPh>
    <phoneticPr fontId="2"/>
  </si>
  <si>
    <t>たかぎ　さちこ</t>
    <phoneticPr fontId="2"/>
  </si>
  <si>
    <t>日進市藤枝町奥廻間1237-27</t>
    <rPh sb="0" eb="3">
      <t>ニッシンシ</t>
    </rPh>
    <rPh sb="3" eb="6">
      <t>フジエダチョウ</t>
    </rPh>
    <rPh sb="6" eb="7">
      <t>オク</t>
    </rPh>
    <rPh sb="7" eb="9">
      <t>ハザマ</t>
    </rPh>
    <phoneticPr fontId="2"/>
  </si>
  <si>
    <t>bbdoara@gmail.com</t>
    <phoneticPr fontId="2"/>
  </si>
  <si>
    <t>あり（年額500円）</t>
    <rPh sb="3" eb="4">
      <t>ネン</t>
    </rPh>
    <rPh sb="4" eb="5">
      <t>ガク</t>
    </rPh>
    <rPh sb="8" eb="9">
      <t>エン</t>
    </rPh>
    <phoneticPr fontId="2"/>
  </si>
  <si>
    <t>第4水曜、第2、４，５土曜</t>
    <rPh sb="0" eb="1">
      <t>ダイ</t>
    </rPh>
    <rPh sb="2" eb="4">
      <t>スイヨウ</t>
    </rPh>
    <rPh sb="5" eb="6">
      <t>ダイ</t>
    </rPh>
    <rPh sb="11" eb="13">
      <t>ドヨウ</t>
    </rPh>
    <phoneticPr fontId="2"/>
  </si>
  <si>
    <t>やまだ　なおみ</t>
    <phoneticPr fontId="2"/>
  </si>
  <si>
    <t>あり（年額300円）</t>
    <rPh sb="3" eb="5">
      <t>ネンガク</t>
    </rPh>
    <rPh sb="8" eb="9">
      <t>エン</t>
    </rPh>
    <phoneticPr fontId="2"/>
  </si>
  <si>
    <t>毎週木曜日13:00～15:00</t>
    <rPh sb="0" eb="2">
      <t>マイシュウ</t>
    </rPh>
    <rPh sb="2" eb="5">
      <t>モクヨウビ</t>
    </rPh>
    <phoneticPr fontId="2"/>
  </si>
  <si>
    <t>毎週木曜日</t>
    <rPh sb="0" eb="2">
      <t>マイシュウ</t>
    </rPh>
    <rPh sb="2" eb="5">
      <t>モクヨウビ</t>
    </rPh>
    <phoneticPr fontId="2"/>
  </si>
  <si>
    <t>しまだ　あきこ</t>
    <phoneticPr fontId="2"/>
  </si>
  <si>
    <t>aki00new2014@gmail.com</t>
    <phoneticPr fontId="2"/>
  </si>
  <si>
    <t>公共の配布物の音訳、広報にっしん市議会だよりなど
新聞の音訳・中日新聞一部
音訳したもののCD、データ、テープ作成と送付図書館祭り、リスナーさんとの交流会など</t>
    <rPh sb="0" eb="2">
      <t>コウキョウ</t>
    </rPh>
    <rPh sb="3" eb="5">
      <t>ハイフ</t>
    </rPh>
    <rPh sb="5" eb="6">
      <t>ブツ</t>
    </rPh>
    <rPh sb="7" eb="9">
      <t>オンヤク</t>
    </rPh>
    <rPh sb="10" eb="12">
      <t>コウホウ</t>
    </rPh>
    <rPh sb="16" eb="17">
      <t>シ</t>
    </rPh>
    <rPh sb="17" eb="19">
      <t>ギカイ</t>
    </rPh>
    <rPh sb="25" eb="27">
      <t>シンブン</t>
    </rPh>
    <rPh sb="28" eb="30">
      <t>オンヤク</t>
    </rPh>
    <rPh sb="31" eb="33">
      <t>チュウニチ</t>
    </rPh>
    <rPh sb="33" eb="35">
      <t>シンブン</t>
    </rPh>
    <rPh sb="35" eb="37">
      <t>イチブ</t>
    </rPh>
    <rPh sb="38" eb="40">
      <t>オンヤク</t>
    </rPh>
    <rPh sb="55" eb="57">
      <t>サクセイ</t>
    </rPh>
    <rPh sb="58" eb="60">
      <t>ソウフ</t>
    </rPh>
    <rPh sb="60" eb="63">
      <t>トショカン</t>
    </rPh>
    <rPh sb="63" eb="64">
      <t>マツ</t>
    </rPh>
    <rPh sb="74" eb="77">
      <t>コウリュウカイ</t>
    </rPh>
    <phoneticPr fontId="2"/>
  </si>
  <si>
    <t>第2､4月曜日　午前10時～12時　
第2､4金曜日　午後13時30分～15時30分</t>
    <rPh sb="0" eb="1">
      <t>ダイ</t>
    </rPh>
    <rPh sb="4" eb="6">
      <t>ゲツヨウ</t>
    </rPh>
    <rPh sb="6" eb="7">
      <t>ビ</t>
    </rPh>
    <rPh sb="8" eb="10">
      <t>ゴゼン</t>
    </rPh>
    <rPh sb="12" eb="17">
      <t>ジカラ１２ジ</t>
    </rPh>
    <rPh sb="19" eb="20">
      <t>ダイ</t>
    </rPh>
    <rPh sb="23" eb="25">
      <t>キンヨウ</t>
    </rPh>
    <rPh sb="25" eb="26">
      <t>ビ</t>
    </rPh>
    <rPh sb="27" eb="29">
      <t>ゴゴ</t>
    </rPh>
    <rPh sb="31" eb="32">
      <t>ジ</t>
    </rPh>
    <rPh sb="34" eb="35">
      <t>フン</t>
    </rPh>
    <rPh sb="38" eb="39">
      <t>ジ</t>
    </rPh>
    <rPh sb="41" eb="42">
      <t>フン</t>
    </rPh>
    <phoneticPr fontId="2"/>
  </si>
  <si>
    <t>かわかみ　ますみ</t>
    <phoneticPr fontId="2"/>
  </si>
  <si>
    <t>kawa2311@md.ccnw.ne.jp</t>
    <phoneticPr fontId="2"/>
  </si>
  <si>
    <t>むらせ　のりあき</t>
    <phoneticPr fontId="2"/>
  </si>
  <si>
    <t>毎月第1、3水曜日、臨時水曜日及び学校指定日</t>
    <rPh sb="0" eb="2">
      <t>マイツキ</t>
    </rPh>
    <rPh sb="2" eb="3">
      <t>ダイ</t>
    </rPh>
    <rPh sb="6" eb="9">
      <t>スイヨウビ</t>
    </rPh>
    <rPh sb="10" eb="12">
      <t>リンジ</t>
    </rPh>
    <rPh sb="12" eb="15">
      <t>スイヨウビ</t>
    </rPh>
    <rPh sb="15" eb="16">
      <t>オヨ</t>
    </rPh>
    <rPh sb="17" eb="19">
      <t>ガッコウ</t>
    </rPh>
    <rPh sb="19" eb="21">
      <t>シテイ</t>
    </rPh>
    <rPh sb="21" eb="22">
      <t>ビ</t>
    </rPh>
    <phoneticPr fontId="2"/>
  </si>
  <si>
    <t>毎月第１、３水曜日／午後1時30分～3時30分</t>
    <rPh sb="0" eb="2">
      <t>マイツキ</t>
    </rPh>
    <rPh sb="2" eb="3">
      <t>ダイ</t>
    </rPh>
    <rPh sb="6" eb="9">
      <t>スイヨウビ</t>
    </rPh>
    <rPh sb="10" eb="12">
      <t>ゴゴ</t>
    </rPh>
    <rPh sb="13" eb="14">
      <t>ジ</t>
    </rPh>
    <rPh sb="16" eb="17">
      <t>フン</t>
    </rPh>
    <rPh sb="19" eb="20">
      <t>ジ</t>
    </rPh>
    <rPh sb="22" eb="23">
      <t>フン</t>
    </rPh>
    <phoneticPr fontId="2"/>
  </si>
  <si>
    <t>nt-murase@h2.dion.ne.jp</t>
    <phoneticPr fontId="2"/>
  </si>
  <si>
    <t>ふるかわ　ひろみ</t>
    <phoneticPr fontId="2"/>
  </si>
  <si>
    <t>第2火曜日10時～13時</t>
    <rPh sb="0" eb="1">
      <t>ダイ</t>
    </rPh>
    <rPh sb="2" eb="5">
      <t>カヨウビ</t>
    </rPh>
    <rPh sb="7" eb="8">
      <t>ジ</t>
    </rPh>
    <rPh sb="11" eb="12">
      <t>ジ</t>
    </rPh>
    <phoneticPr fontId="2"/>
  </si>
  <si>
    <t>みずの　すみこ</t>
    <phoneticPr fontId="2"/>
  </si>
  <si>
    <t>いながき　ゆきこ</t>
    <phoneticPr fontId="2"/>
  </si>
  <si>
    <t>inayuki.inayuki@gmail.ne.jp</t>
    <phoneticPr fontId="2"/>
  </si>
  <si>
    <t>あり（年額1,000円）</t>
    <rPh sb="3" eb="5">
      <t>ネンガク</t>
    </rPh>
    <rPh sb="6" eb="11">
      <t>０００エン</t>
    </rPh>
    <phoneticPr fontId="2"/>
  </si>
  <si>
    <t>派遣依頼日</t>
    <rPh sb="0" eb="2">
      <t>ハケン</t>
    </rPh>
    <rPh sb="2" eb="4">
      <t>イライ</t>
    </rPh>
    <rPh sb="4" eb="5">
      <t>ビ</t>
    </rPh>
    <phoneticPr fontId="2"/>
  </si>
  <si>
    <t>毎月第3土曜日　午前10時～12時
又は第3木曜日午後7時～9時</t>
    <rPh sb="0" eb="2">
      <t>マイツキ</t>
    </rPh>
    <rPh sb="2" eb="3">
      <t>ダイ</t>
    </rPh>
    <rPh sb="4" eb="7">
      <t>ドヨウビ</t>
    </rPh>
    <rPh sb="8" eb="10">
      <t>ゴゼン</t>
    </rPh>
    <rPh sb="12" eb="13">
      <t>ジ</t>
    </rPh>
    <rPh sb="16" eb="17">
      <t>ジ</t>
    </rPh>
    <rPh sb="18" eb="19">
      <t>マタ</t>
    </rPh>
    <rPh sb="20" eb="21">
      <t>ダイ</t>
    </rPh>
    <rPh sb="22" eb="25">
      <t>モクヨウビ</t>
    </rPh>
    <rPh sb="25" eb="27">
      <t>ゴゴ</t>
    </rPh>
    <rPh sb="28" eb="29">
      <t>ジ</t>
    </rPh>
    <rPh sb="31" eb="32">
      <t>ジ</t>
    </rPh>
    <phoneticPr fontId="2"/>
  </si>
  <si>
    <t>あさい　よしえ</t>
    <phoneticPr fontId="2"/>
  </si>
  <si>
    <t>浅井　よしゑ</t>
    <rPh sb="0" eb="2">
      <t>アサイ</t>
    </rPh>
    <phoneticPr fontId="2"/>
  </si>
  <si>
    <t>日進市浅田町西前田51</t>
    <rPh sb="0" eb="3">
      <t>ニッシンシ</t>
    </rPh>
    <rPh sb="3" eb="6">
      <t>アサダチョウ</t>
    </rPh>
    <rPh sb="6" eb="7">
      <t>ニシ</t>
    </rPh>
    <rPh sb="7" eb="9">
      <t>マエダ</t>
    </rPh>
    <phoneticPr fontId="2"/>
  </si>
  <si>
    <t>052-801-1538</t>
    <phoneticPr fontId="2"/>
  </si>
  <si>
    <t>あり（月額100円）</t>
    <rPh sb="3" eb="4">
      <t>ツキ</t>
    </rPh>
    <rPh sb="4" eb="5">
      <t>ガク</t>
    </rPh>
    <rPh sb="8" eb="9">
      <t>エン</t>
    </rPh>
    <phoneticPr fontId="2"/>
  </si>
  <si>
    <t>きまた　けいこ</t>
    <phoneticPr fontId="2"/>
  </si>
  <si>
    <t>480-1103</t>
    <phoneticPr fontId="2"/>
  </si>
  <si>
    <t>052-808-2016</t>
    <phoneticPr fontId="2"/>
  </si>
  <si>
    <t>えのもと　みどり</t>
    <phoneticPr fontId="2"/>
  </si>
  <si>
    <t>popmari12@icloud.com</t>
    <phoneticPr fontId="2"/>
  </si>
  <si>
    <t>あり（年額500円）</t>
    <rPh sb="3" eb="5">
      <t>ネンガク</t>
    </rPh>
    <rPh sb="8" eb="9">
      <t>エン</t>
    </rPh>
    <phoneticPr fontId="2"/>
  </si>
  <si>
    <t>不定期</t>
    <rPh sb="0" eb="3">
      <t>フテイキ</t>
    </rPh>
    <phoneticPr fontId="2"/>
  </si>
  <si>
    <t>ひさだ　きょうこ</t>
    <phoneticPr fontId="2"/>
  </si>
  <si>
    <t>090-2261-1854</t>
    <phoneticPr fontId="2"/>
  </si>
  <si>
    <t>おき　としこ</t>
    <phoneticPr fontId="2"/>
  </si>
  <si>
    <t>スタッフが少ないので名古屋の「NPO炎舞」との協力で活動
アート…「出前展覧会」（絵葉書の贈り物屋）、「アートのそよぎ」かわら版発行。季刊年４回、「パブリックアート探検隊」街中のアートを見て回る
ﾌﾘｰｽﾍﾟｰｽ…「コラージュ制作・語り場」自由な制作と話し合い　隔月１回。希望されるグループでの「コラージュ制作と話し合い」をする
準備の為の活動もあります</t>
    <rPh sb="5" eb="6">
      <t>スク</t>
    </rPh>
    <rPh sb="10" eb="13">
      <t>ナゴヤ</t>
    </rPh>
    <rPh sb="18" eb="20">
      <t>エンブ</t>
    </rPh>
    <rPh sb="23" eb="25">
      <t>キョウリョク</t>
    </rPh>
    <rPh sb="26" eb="28">
      <t>カツドウ</t>
    </rPh>
    <rPh sb="34" eb="36">
      <t>デマエ</t>
    </rPh>
    <rPh sb="36" eb="39">
      <t>テンランカイ</t>
    </rPh>
    <rPh sb="41" eb="44">
      <t>エハガキ</t>
    </rPh>
    <rPh sb="45" eb="46">
      <t>オク</t>
    </rPh>
    <rPh sb="47" eb="48">
      <t>モノ</t>
    </rPh>
    <rPh sb="48" eb="49">
      <t>ヤ</t>
    </rPh>
    <rPh sb="63" eb="64">
      <t>バン</t>
    </rPh>
    <rPh sb="64" eb="66">
      <t>ハッコウ</t>
    </rPh>
    <rPh sb="67" eb="69">
      <t>キカン</t>
    </rPh>
    <rPh sb="69" eb="70">
      <t>ネン</t>
    </rPh>
    <rPh sb="71" eb="72">
      <t>カイ</t>
    </rPh>
    <rPh sb="82" eb="84">
      <t>タンケン</t>
    </rPh>
    <rPh sb="84" eb="85">
      <t>タイ</t>
    </rPh>
    <rPh sb="86" eb="87">
      <t>マチ</t>
    </rPh>
    <rPh sb="87" eb="88">
      <t>ジュウ</t>
    </rPh>
    <rPh sb="93" eb="94">
      <t>ミ</t>
    </rPh>
    <rPh sb="95" eb="96">
      <t>マワ</t>
    </rPh>
    <rPh sb="113" eb="115">
      <t>セイサク</t>
    </rPh>
    <rPh sb="116" eb="117">
      <t>カタ</t>
    </rPh>
    <rPh sb="118" eb="119">
      <t>バ</t>
    </rPh>
    <rPh sb="120" eb="122">
      <t>ジユウ</t>
    </rPh>
    <rPh sb="123" eb="125">
      <t>セイサク</t>
    </rPh>
    <rPh sb="126" eb="127">
      <t>ハナ</t>
    </rPh>
    <rPh sb="128" eb="129">
      <t>ア</t>
    </rPh>
    <rPh sb="131" eb="132">
      <t>カク</t>
    </rPh>
    <rPh sb="132" eb="133">
      <t>ツキ</t>
    </rPh>
    <rPh sb="134" eb="135">
      <t>カイ</t>
    </rPh>
    <rPh sb="136" eb="138">
      <t>キボウ</t>
    </rPh>
    <rPh sb="153" eb="155">
      <t>セイサク</t>
    </rPh>
    <rPh sb="156" eb="157">
      <t>ハナ</t>
    </rPh>
    <rPh sb="158" eb="159">
      <t>ア</t>
    </rPh>
    <rPh sb="165" eb="167">
      <t>ジュンビ</t>
    </rPh>
    <rPh sb="168" eb="169">
      <t>タメ</t>
    </rPh>
    <rPh sb="170" eb="172">
      <t>カツドウ</t>
    </rPh>
    <phoneticPr fontId="2"/>
  </si>
  <si>
    <t>第1、第3木曜日　午後13時～16時半、
隔月第3金曜日　午前10時～12時</t>
    <rPh sb="0" eb="1">
      <t>ダイ</t>
    </rPh>
    <rPh sb="3" eb="4">
      <t>ダイ</t>
    </rPh>
    <rPh sb="5" eb="8">
      <t>モクヨウビ</t>
    </rPh>
    <rPh sb="9" eb="11">
      <t>ゴゴ</t>
    </rPh>
    <rPh sb="13" eb="14">
      <t>ジ</t>
    </rPh>
    <rPh sb="17" eb="18">
      <t>ジ</t>
    </rPh>
    <rPh sb="18" eb="19">
      <t>ハン</t>
    </rPh>
    <rPh sb="21" eb="22">
      <t>カク</t>
    </rPh>
    <rPh sb="22" eb="23">
      <t>ツキ</t>
    </rPh>
    <rPh sb="23" eb="24">
      <t>ダイ</t>
    </rPh>
    <rPh sb="25" eb="28">
      <t>キンヨウビ</t>
    </rPh>
    <rPh sb="29" eb="31">
      <t>ゴゼン</t>
    </rPh>
    <rPh sb="33" eb="34">
      <t>ジ</t>
    </rPh>
    <rPh sb="37" eb="38">
      <t>ジ</t>
    </rPh>
    <phoneticPr fontId="2"/>
  </si>
  <si>
    <t>さがみね　ひだまりのかい</t>
    <phoneticPr fontId="2"/>
  </si>
  <si>
    <t>しぎはら　ひろみ</t>
    <phoneticPr fontId="2"/>
  </si>
  <si>
    <t>なし</t>
    <phoneticPr fontId="2"/>
  </si>
  <si>
    <t>毎月第2、４水曜日</t>
    <rPh sb="0" eb="2">
      <t>マイツキ</t>
    </rPh>
    <rPh sb="2" eb="3">
      <t>ダイ</t>
    </rPh>
    <rPh sb="6" eb="9">
      <t>スイヨウビ</t>
    </rPh>
    <phoneticPr fontId="2"/>
  </si>
  <si>
    <t>きたの　じゅんこ</t>
    <phoneticPr fontId="2"/>
  </si>
  <si>
    <t>nissin.oyako@gmail.com</t>
    <phoneticPr fontId="2"/>
  </si>
  <si>
    <t>随時</t>
    <rPh sb="0" eb="2">
      <t>ズイジ</t>
    </rPh>
    <phoneticPr fontId="2"/>
  </si>
  <si>
    <t>たくじぐるーぷかばくん</t>
    <phoneticPr fontId="2"/>
  </si>
  <si>
    <t>わたなべ　いづみ</t>
    <phoneticPr fontId="2"/>
  </si>
  <si>
    <t>あり（年額600円）</t>
    <rPh sb="3" eb="5">
      <t>ネンガク</t>
    </rPh>
    <rPh sb="8" eb="9">
      <t>エン</t>
    </rPh>
    <phoneticPr fontId="2"/>
  </si>
  <si>
    <t>依頼のある日</t>
    <rPh sb="0" eb="2">
      <t>イライ</t>
    </rPh>
    <rPh sb="5" eb="6">
      <t>ヒ</t>
    </rPh>
    <phoneticPr fontId="2"/>
  </si>
  <si>
    <t>おおの　ただお</t>
    <phoneticPr fontId="2"/>
  </si>
  <si>
    <t>taohno2014@yk.commufa.jp</t>
    <phoneticPr fontId="2"/>
  </si>
  <si>
    <t>１．定例会　ア　災害ボランティアセンター業務勉強会
　　　　　　　 イ　会運営事項の討議
２．救急救命講習受講
３．防災訓練、講演会等に参加
４．災害ボランティアコーディネーター養成講座への参加
５．災害ボランティアセンター開設訓練の実施</t>
    <rPh sb="2" eb="5">
      <t>テイレイカイ</t>
    </rPh>
    <rPh sb="8" eb="10">
      <t>サイガイ</t>
    </rPh>
    <rPh sb="20" eb="22">
      <t>ギョウム</t>
    </rPh>
    <rPh sb="22" eb="25">
      <t>ベンキョウカイ</t>
    </rPh>
    <rPh sb="36" eb="37">
      <t>カイ</t>
    </rPh>
    <rPh sb="37" eb="39">
      <t>ウンエイ</t>
    </rPh>
    <rPh sb="39" eb="41">
      <t>ジコウ</t>
    </rPh>
    <rPh sb="42" eb="44">
      <t>トウギ</t>
    </rPh>
    <rPh sb="47" eb="49">
      <t>キュウキュウ</t>
    </rPh>
    <rPh sb="49" eb="51">
      <t>キュウメイ</t>
    </rPh>
    <rPh sb="51" eb="53">
      <t>コウシュウ</t>
    </rPh>
    <rPh sb="53" eb="55">
      <t>ジュコウ</t>
    </rPh>
    <rPh sb="58" eb="60">
      <t>ボウサイ</t>
    </rPh>
    <rPh sb="60" eb="62">
      <t>クンレン</t>
    </rPh>
    <rPh sb="63" eb="66">
      <t>コウエンカイ</t>
    </rPh>
    <rPh sb="66" eb="67">
      <t>トウ</t>
    </rPh>
    <rPh sb="68" eb="70">
      <t>サンカ</t>
    </rPh>
    <rPh sb="73" eb="75">
      <t>サイガイ</t>
    </rPh>
    <rPh sb="89" eb="91">
      <t>ヨウセイ</t>
    </rPh>
    <rPh sb="91" eb="93">
      <t>コウザ</t>
    </rPh>
    <rPh sb="95" eb="97">
      <t>サンカ</t>
    </rPh>
    <rPh sb="100" eb="102">
      <t>サイガイ</t>
    </rPh>
    <rPh sb="112" eb="114">
      <t>カイセツ</t>
    </rPh>
    <rPh sb="114" eb="116">
      <t>クンレン</t>
    </rPh>
    <rPh sb="117" eb="119">
      <t>ジッシ</t>
    </rPh>
    <phoneticPr fontId="2"/>
  </si>
  <si>
    <t>毎月第1金曜日　随時</t>
    <rPh sb="0" eb="2">
      <t>マイツキ</t>
    </rPh>
    <rPh sb="2" eb="3">
      <t>ダイ</t>
    </rPh>
    <rPh sb="4" eb="7">
      <t>キンヨウビ</t>
    </rPh>
    <rPh sb="8" eb="10">
      <t>ズイジ</t>
    </rPh>
    <phoneticPr fontId="2"/>
  </si>
  <si>
    <t>ないとう　ひろみ</t>
    <phoneticPr fontId="2"/>
  </si>
  <si>
    <t>あり（年額16,000円）</t>
    <rPh sb="3" eb="5">
      <t>ネンガク</t>
    </rPh>
    <rPh sb="7" eb="12">
      <t>０００エン</t>
    </rPh>
    <phoneticPr fontId="2"/>
  </si>
  <si>
    <t>毎月第3土曜日　午後13時半～16時</t>
    <rPh sb="0" eb="2">
      <t>マイツキ</t>
    </rPh>
    <rPh sb="2" eb="3">
      <t>ダイ</t>
    </rPh>
    <rPh sb="4" eb="7">
      <t>ドヨウビ</t>
    </rPh>
    <rPh sb="8" eb="10">
      <t>ゴゴ</t>
    </rPh>
    <rPh sb="15" eb="16">
      <t>ジ</t>
    </rPh>
    <phoneticPr fontId="2"/>
  </si>
  <si>
    <t>第3土曜日午後14時～16時</t>
    <rPh sb="0" eb="1">
      <t>ダイ</t>
    </rPh>
    <rPh sb="2" eb="5">
      <t>ドヨウビ</t>
    </rPh>
    <rPh sb="5" eb="7">
      <t>ゴゴ</t>
    </rPh>
    <rPh sb="9" eb="10">
      <t>ジ</t>
    </rPh>
    <rPh sb="13" eb="14">
      <t>ジ</t>
    </rPh>
    <phoneticPr fontId="2"/>
  </si>
  <si>
    <t>にっしんくりーんくるのかい</t>
    <phoneticPr fontId="2"/>
  </si>
  <si>
    <t>ひしだ　かずお</t>
    <phoneticPr fontId="2"/>
  </si>
  <si>
    <t>不定期または随時</t>
    <rPh sb="0" eb="3">
      <t>フテイキ</t>
    </rPh>
    <rPh sb="6" eb="8">
      <t>ズイジ</t>
    </rPh>
    <phoneticPr fontId="2"/>
  </si>
  <si>
    <t>偶数月第2金曜日　午後13時半～</t>
    <rPh sb="0" eb="3">
      <t>グウスウヅキ</t>
    </rPh>
    <rPh sb="3" eb="4">
      <t>ダイ</t>
    </rPh>
    <rPh sb="5" eb="8">
      <t>キンヨウビ</t>
    </rPh>
    <rPh sb="9" eb="11">
      <t>ゴゴ</t>
    </rPh>
    <rPh sb="13" eb="14">
      <t>ジ</t>
    </rPh>
    <rPh sb="14" eb="15">
      <t>ハン</t>
    </rPh>
    <phoneticPr fontId="2"/>
  </si>
  <si>
    <t>にっしんしぼうさいはむくらぶ</t>
    <phoneticPr fontId="2"/>
  </si>
  <si>
    <t>おおつ　やすゆき</t>
    <phoneticPr fontId="2"/>
  </si>
  <si>
    <t>毎週日曜日　午後9時～9時半、433600Mhzで</t>
    <rPh sb="0" eb="2">
      <t>マイシュウ</t>
    </rPh>
    <rPh sb="2" eb="5">
      <t>ニチヨウビ</t>
    </rPh>
    <rPh sb="6" eb="8">
      <t>ゴゴ</t>
    </rPh>
    <rPh sb="9" eb="10">
      <t>ジ</t>
    </rPh>
    <rPh sb="12" eb="13">
      <t>ジ</t>
    </rPh>
    <rPh sb="13" eb="14">
      <t>ハン</t>
    </rPh>
    <phoneticPr fontId="2"/>
  </si>
  <si>
    <t>きんぱら　ひろこ</t>
    <phoneticPr fontId="2"/>
  </si>
  <si>
    <t>すぎやま　けんぞう</t>
    <phoneticPr fontId="2"/>
  </si>
  <si>
    <t>あり（月額500円）</t>
    <rPh sb="3" eb="4">
      <t>ツキ</t>
    </rPh>
    <rPh sb="4" eb="5">
      <t>ガク</t>
    </rPh>
    <rPh sb="8" eb="9">
      <t>エン</t>
    </rPh>
    <phoneticPr fontId="2"/>
  </si>
  <si>
    <t>毎月第4水曜日</t>
    <rPh sb="0" eb="2">
      <t>マイツキ</t>
    </rPh>
    <rPh sb="2" eb="3">
      <t>ダイ</t>
    </rPh>
    <rPh sb="4" eb="7">
      <t>スイヨウビ</t>
    </rPh>
    <phoneticPr fontId="2"/>
  </si>
  <si>
    <t>はっとり　てるよ</t>
    <phoneticPr fontId="2"/>
  </si>
  <si>
    <t>ricoris.te_ru_t.121@softbank.ne.jp</t>
    <phoneticPr fontId="2"/>
  </si>
  <si>
    <t>73-9025</t>
    <phoneticPr fontId="2"/>
  </si>
  <si>
    <t>あり（月額2,000円）</t>
    <rPh sb="3" eb="4">
      <t>ツキ</t>
    </rPh>
    <rPh sb="4" eb="5">
      <t>ガク</t>
    </rPh>
    <rPh sb="6" eb="11">
      <t>０００エン</t>
    </rPh>
    <phoneticPr fontId="2"/>
  </si>
  <si>
    <t>すずき　みちこ</t>
    <phoneticPr fontId="2"/>
  </si>
  <si>
    <t>suzuki777@mb.ccnw.ne.jp</t>
    <phoneticPr fontId="2"/>
  </si>
  <si>
    <t>必要に応じて</t>
    <rPh sb="0" eb="2">
      <t>ヒツヨウ</t>
    </rPh>
    <rPh sb="3" eb="4">
      <t>オウ</t>
    </rPh>
    <phoneticPr fontId="2"/>
  </si>
  <si>
    <t>皆さんに本を通して心豊かになってもらえるお手伝いをしています</t>
    <rPh sb="0" eb="1">
      <t>ミナ</t>
    </rPh>
    <rPh sb="4" eb="5">
      <t>ホン</t>
    </rPh>
    <rPh sb="6" eb="7">
      <t>トオ</t>
    </rPh>
    <rPh sb="9" eb="10">
      <t>ココロ</t>
    </rPh>
    <rPh sb="10" eb="11">
      <t>ユタ</t>
    </rPh>
    <rPh sb="21" eb="23">
      <t>テツダ</t>
    </rPh>
    <phoneticPr fontId="2"/>
  </si>
  <si>
    <t>はっとり　たけし</t>
    <phoneticPr fontId="2"/>
  </si>
  <si>
    <t>毎月第４水曜日が例会日
毎年点字カレンダーの出版
毎年市が発行する「くらしの豆知識」点訳
中日新聞より「俳句」「中日春秋」等点訳、図書館祭参加、市からの依頼文、市の計画等点訳、立体図形作成、視覚障がい者からの依頼、交流会、他グループからの依頼
中途失明の方への援助</t>
    <rPh sb="0" eb="2">
      <t>マイツキ</t>
    </rPh>
    <rPh sb="2" eb="3">
      <t>ダイ</t>
    </rPh>
    <rPh sb="4" eb="7">
      <t>スイヨウビ</t>
    </rPh>
    <rPh sb="8" eb="10">
      <t>レイカイ</t>
    </rPh>
    <rPh sb="10" eb="11">
      <t>ビ</t>
    </rPh>
    <rPh sb="12" eb="14">
      <t>マイトシ</t>
    </rPh>
    <rPh sb="14" eb="16">
      <t>テンジ</t>
    </rPh>
    <rPh sb="22" eb="24">
      <t>シュッパン</t>
    </rPh>
    <rPh sb="25" eb="27">
      <t>マイトシ</t>
    </rPh>
    <rPh sb="27" eb="28">
      <t>シ</t>
    </rPh>
    <rPh sb="29" eb="31">
      <t>ハッコウ</t>
    </rPh>
    <rPh sb="38" eb="41">
      <t>マメチシキ</t>
    </rPh>
    <rPh sb="42" eb="44">
      <t>テンヤク</t>
    </rPh>
    <rPh sb="45" eb="47">
      <t>チュウニチ</t>
    </rPh>
    <rPh sb="47" eb="49">
      <t>シンブン</t>
    </rPh>
    <rPh sb="52" eb="54">
      <t>ハイク</t>
    </rPh>
    <rPh sb="56" eb="58">
      <t>チュウニチ</t>
    </rPh>
    <rPh sb="58" eb="60">
      <t>シュンジュウ</t>
    </rPh>
    <rPh sb="61" eb="62">
      <t>トウ</t>
    </rPh>
    <rPh sb="62" eb="64">
      <t>テンヤク</t>
    </rPh>
    <rPh sb="65" eb="68">
      <t>トショカン</t>
    </rPh>
    <rPh sb="68" eb="69">
      <t>マツ</t>
    </rPh>
    <rPh sb="69" eb="71">
      <t>サンカ</t>
    </rPh>
    <rPh sb="72" eb="73">
      <t>シ</t>
    </rPh>
    <rPh sb="76" eb="78">
      <t>イライ</t>
    </rPh>
    <rPh sb="78" eb="79">
      <t>ブン</t>
    </rPh>
    <rPh sb="80" eb="81">
      <t>シ</t>
    </rPh>
    <rPh sb="82" eb="84">
      <t>ケイカク</t>
    </rPh>
    <rPh sb="84" eb="85">
      <t>トウ</t>
    </rPh>
    <rPh sb="85" eb="87">
      <t>テンヤク</t>
    </rPh>
    <rPh sb="88" eb="90">
      <t>リッタイ</t>
    </rPh>
    <rPh sb="90" eb="92">
      <t>ズケイ</t>
    </rPh>
    <rPh sb="92" eb="94">
      <t>サクセイ</t>
    </rPh>
    <rPh sb="95" eb="97">
      <t>シカク</t>
    </rPh>
    <rPh sb="97" eb="98">
      <t>ショウ</t>
    </rPh>
    <rPh sb="100" eb="101">
      <t>シャ</t>
    </rPh>
    <rPh sb="104" eb="106">
      <t>イライ</t>
    </rPh>
    <rPh sb="107" eb="110">
      <t>コウリュウカイ</t>
    </rPh>
    <rPh sb="111" eb="112">
      <t>ホカ</t>
    </rPh>
    <rPh sb="119" eb="121">
      <t>イライ</t>
    </rPh>
    <rPh sb="122" eb="124">
      <t>チュウト</t>
    </rPh>
    <rPh sb="124" eb="126">
      <t>シツメイ</t>
    </rPh>
    <rPh sb="127" eb="128">
      <t>カタ</t>
    </rPh>
    <rPh sb="130" eb="132">
      <t>エンジョ</t>
    </rPh>
    <phoneticPr fontId="2"/>
  </si>
  <si>
    <t>すずき　くにひろ</t>
    <phoneticPr fontId="2"/>
  </si>
  <si>
    <t>a08kusan@na.commufa.jp</t>
    <phoneticPr fontId="2"/>
  </si>
  <si>
    <t>yst.kadofamily@gmail.com</t>
    <phoneticPr fontId="2"/>
  </si>
  <si>
    <t>日進市社会福祉協議会からの依頼により要介護者宅又は介護施設に週１回程度訪問し傾聴を行っている。日進市地域福祉課が支援しているNーカフェ（認知症カフェ）に会員が適宜参加して傾聴を実施している。うさぎの会主催K-カフェ（傾聴カフェ）を月1回開催している。定例会において会員同士で活動中の困りごと、悩みなども相談し合うピアサポート（会員同士の助け合い）を実施し、スキル向上とより良い傾聴の実施を心掛けている</t>
    <rPh sb="0" eb="3">
      <t>ニッシンシ</t>
    </rPh>
    <rPh sb="3" eb="5">
      <t>シャカイ</t>
    </rPh>
    <rPh sb="5" eb="7">
      <t>フクシ</t>
    </rPh>
    <rPh sb="7" eb="10">
      <t>キョウギカイ</t>
    </rPh>
    <rPh sb="13" eb="15">
      <t>イライ</t>
    </rPh>
    <rPh sb="18" eb="19">
      <t>ヨウ</t>
    </rPh>
    <rPh sb="19" eb="22">
      <t>カイゴシャ</t>
    </rPh>
    <rPh sb="22" eb="23">
      <t>タク</t>
    </rPh>
    <rPh sb="23" eb="24">
      <t>マタ</t>
    </rPh>
    <rPh sb="25" eb="27">
      <t>カイゴ</t>
    </rPh>
    <rPh sb="27" eb="29">
      <t>シセツ</t>
    </rPh>
    <rPh sb="30" eb="31">
      <t>シュウ</t>
    </rPh>
    <rPh sb="32" eb="33">
      <t>カイ</t>
    </rPh>
    <rPh sb="33" eb="35">
      <t>テイド</t>
    </rPh>
    <rPh sb="35" eb="37">
      <t>ホウモン</t>
    </rPh>
    <rPh sb="38" eb="40">
      <t>ケイチョウ</t>
    </rPh>
    <rPh sb="41" eb="42">
      <t>オコナ</t>
    </rPh>
    <rPh sb="47" eb="50">
      <t>ニッシンシ</t>
    </rPh>
    <rPh sb="50" eb="52">
      <t>チイキ</t>
    </rPh>
    <rPh sb="52" eb="55">
      <t>フクシカ</t>
    </rPh>
    <rPh sb="56" eb="58">
      <t>シエン</t>
    </rPh>
    <rPh sb="68" eb="71">
      <t>ニンチショウ</t>
    </rPh>
    <rPh sb="76" eb="78">
      <t>カイイン</t>
    </rPh>
    <rPh sb="79" eb="81">
      <t>テキギ</t>
    </rPh>
    <rPh sb="81" eb="83">
      <t>サンカ</t>
    </rPh>
    <rPh sb="85" eb="87">
      <t>ケイチョウ</t>
    </rPh>
    <rPh sb="88" eb="90">
      <t>ジッシ</t>
    </rPh>
    <rPh sb="99" eb="100">
      <t>カイ</t>
    </rPh>
    <rPh sb="100" eb="102">
      <t>シュサイ</t>
    </rPh>
    <rPh sb="108" eb="110">
      <t>ケイチョウ</t>
    </rPh>
    <rPh sb="115" eb="116">
      <t>ツキ</t>
    </rPh>
    <rPh sb="117" eb="118">
      <t>カイ</t>
    </rPh>
    <rPh sb="118" eb="120">
      <t>カイサイ</t>
    </rPh>
    <rPh sb="125" eb="128">
      <t>テイレイカイ</t>
    </rPh>
    <rPh sb="132" eb="134">
      <t>カイイン</t>
    </rPh>
    <rPh sb="134" eb="136">
      <t>ドウシ</t>
    </rPh>
    <rPh sb="137" eb="140">
      <t>カツドウチュウ</t>
    </rPh>
    <rPh sb="141" eb="142">
      <t>コマ</t>
    </rPh>
    <rPh sb="146" eb="147">
      <t>ナヤ</t>
    </rPh>
    <rPh sb="151" eb="153">
      <t>ソウダン</t>
    </rPh>
    <rPh sb="154" eb="155">
      <t>ア</t>
    </rPh>
    <rPh sb="163" eb="165">
      <t>カイイン</t>
    </rPh>
    <rPh sb="165" eb="167">
      <t>ドウシ</t>
    </rPh>
    <rPh sb="168" eb="169">
      <t>タス</t>
    </rPh>
    <rPh sb="170" eb="171">
      <t>ア</t>
    </rPh>
    <rPh sb="174" eb="176">
      <t>ジッシ</t>
    </rPh>
    <rPh sb="181" eb="183">
      <t>コウジョウ</t>
    </rPh>
    <rPh sb="186" eb="187">
      <t>ヨ</t>
    </rPh>
    <rPh sb="188" eb="190">
      <t>ケイチョウ</t>
    </rPh>
    <rPh sb="191" eb="193">
      <t>ジッシ</t>
    </rPh>
    <rPh sb="194" eb="196">
      <t>ココロガ</t>
    </rPh>
    <phoneticPr fontId="2"/>
  </si>
  <si>
    <t>依頼者の自宅又は介護施設、Nカフェ、Kカフェ（ｽﾀｰﾊﾞｯｸｽｺｰﾋｰ日進香久山店）</t>
    <rPh sb="0" eb="3">
      <t>イライシャ</t>
    </rPh>
    <rPh sb="4" eb="6">
      <t>ジタク</t>
    </rPh>
    <rPh sb="6" eb="7">
      <t>マタ</t>
    </rPh>
    <rPh sb="8" eb="10">
      <t>カイゴ</t>
    </rPh>
    <rPh sb="10" eb="12">
      <t>シセツ</t>
    </rPh>
    <rPh sb="35" eb="37">
      <t>ニッシン</t>
    </rPh>
    <rPh sb="37" eb="40">
      <t>カグヤマ</t>
    </rPh>
    <rPh sb="40" eb="41">
      <t>テン</t>
    </rPh>
    <phoneticPr fontId="2"/>
  </si>
  <si>
    <t>にっしんし・ぺっときょうせい
ぶんかをかんがえるかい</t>
    <phoneticPr fontId="2"/>
  </si>
  <si>
    <t>やまのべ　あけみ</t>
    <phoneticPr fontId="2"/>
  </si>
  <si>
    <t>まつみや　たけし</t>
    <phoneticPr fontId="2"/>
  </si>
  <si>
    <t>あり（年額2,000円）</t>
    <rPh sb="3" eb="5">
      <t>ネンガク</t>
    </rPh>
    <rPh sb="6" eb="11">
      <t>０００エン</t>
    </rPh>
    <phoneticPr fontId="2"/>
  </si>
  <si>
    <t>ウクレレ愛好家の演奏と歌の同好会で地域住民との親睦と生き甲斐作りに貢献する。また社会福祉施設でのボランティア演奏会を行う</t>
    <rPh sb="4" eb="7">
      <t>アイコウカ</t>
    </rPh>
    <rPh sb="8" eb="10">
      <t>エンソウ</t>
    </rPh>
    <rPh sb="11" eb="12">
      <t>ウタ</t>
    </rPh>
    <rPh sb="13" eb="16">
      <t>ドウコウカイ</t>
    </rPh>
    <rPh sb="17" eb="19">
      <t>チイキ</t>
    </rPh>
    <rPh sb="19" eb="21">
      <t>ジュウミン</t>
    </rPh>
    <rPh sb="23" eb="25">
      <t>シンボク</t>
    </rPh>
    <rPh sb="26" eb="27">
      <t>イ</t>
    </rPh>
    <rPh sb="28" eb="30">
      <t>ガイ</t>
    </rPh>
    <rPh sb="30" eb="31">
      <t>ツク</t>
    </rPh>
    <rPh sb="33" eb="35">
      <t>コウケン</t>
    </rPh>
    <rPh sb="40" eb="42">
      <t>シャカイ</t>
    </rPh>
    <rPh sb="42" eb="44">
      <t>フクシ</t>
    </rPh>
    <rPh sb="44" eb="46">
      <t>シセツ</t>
    </rPh>
    <rPh sb="54" eb="57">
      <t>エンソウカイ</t>
    </rPh>
    <rPh sb="58" eb="59">
      <t>オコナ</t>
    </rPh>
    <phoneticPr fontId="2"/>
  </si>
  <si>
    <t>①ウクレレ演奏の初心者への演奏指導
②各種社会福祉施設でのボランティア演奏会
③会員との親睦交流会</t>
    <rPh sb="5" eb="7">
      <t>エンソウ</t>
    </rPh>
    <rPh sb="8" eb="11">
      <t>ショシンシャ</t>
    </rPh>
    <rPh sb="13" eb="15">
      <t>エンソウ</t>
    </rPh>
    <rPh sb="15" eb="17">
      <t>シドウ</t>
    </rPh>
    <rPh sb="19" eb="21">
      <t>カクシュ</t>
    </rPh>
    <rPh sb="21" eb="23">
      <t>シャカイ</t>
    </rPh>
    <rPh sb="23" eb="25">
      <t>フクシ</t>
    </rPh>
    <rPh sb="25" eb="27">
      <t>シセツ</t>
    </rPh>
    <rPh sb="35" eb="38">
      <t>エンソウカイ</t>
    </rPh>
    <rPh sb="40" eb="42">
      <t>カイイン</t>
    </rPh>
    <rPh sb="44" eb="46">
      <t>シンボク</t>
    </rPh>
    <rPh sb="46" eb="49">
      <t>コウリュウカイ</t>
    </rPh>
    <phoneticPr fontId="2"/>
  </si>
  <si>
    <t>日進市生涯学習プラザ
日進市立図書館
日進市民会館</t>
    <rPh sb="0" eb="3">
      <t>ニッシンシ</t>
    </rPh>
    <rPh sb="3" eb="5">
      <t>ショウガイ</t>
    </rPh>
    <rPh sb="5" eb="7">
      <t>ガクシュウ</t>
    </rPh>
    <rPh sb="11" eb="14">
      <t>ニッシンシ</t>
    </rPh>
    <rPh sb="14" eb="15">
      <t>リツ</t>
    </rPh>
    <rPh sb="15" eb="18">
      <t>トショカン</t>
    </rPh>
    <rPh sb="19" eb="23">
      <t>ニッシンシミン</t>
    </rPh>
    <rPh sb="23" eb="25">
      <t>カイカン</t>
    </rPh>
    <phoneticPr fontId="2"/>
  </si>
  <si>
    <t>第1､3土､日曜日10時～12時､13時半～15時半又は火曜(会場予約状況次第）</t>
    <rPh sb="0" eb="1">
      <t>ダイ</t>
    </rPh>
    <rPh sb="4" eb="5">
      <t>ツチ</t>
    </rPh>
    <rPh sb="6" eb="9">
      <t>ニチヨウビ</t>
    </rPh>
    <rPh sb="11" eb="12">
      <t>ジ</t>
    </rPh>
    <rPh sb="15" eb="16">
      <t>ジ</t>
    </rPh>
    <rPh sb="19" eb="20">
      <t>ジ</t>
    </rPh>
    <rPh sb="20" eb="21">
      <t>ハン</t>
    </rPh>
    <rPh sb="24" eb="25">
      <t>ジ</t>
    </rPh>
    <rPh sb="25" eb="26">
      <t>ハン</t>
    </rPh>
    <rPh sb="26" eb="27">
      <t>マタ</t>
    </rPh>
    <rPh sb="28" eb="30">
      <t>カヨウ</t>
    </rPh>
    <rPh sb="31" eb="33">
      <t>カイジョウ</t>
    </rPh>
    <rPh sb="33" eb="35">
      <t>ヨヤク</t>
    </rPh>
    <rPh sb="35" eb="37">
      <t>ジョウキョウ</t>
    </rPh>
    <rPh sb="37" eb="39">
      <t>シダイ</t>
    </rPh>
    <phoneticPr fontId="2"/>
  </si>
  <si>
    <t>日進市生涯学習プラザ、日進市立図書館、市民会館</t>
    <rPh sb="0" eb="3">
      <t>ニッシンシ</t>
    </rPh>
    <rPh sb="3" eb="5">
      <t>ショウガイ</t>
    </rPh>
    <rPh sb="5" eb="7">
      <t>ガクシュウ</t>
    </rPh>
    <rPh sb="11" eb="14">
      <t>ニッシンシ</t>
    </rPh>
    <rPh sb="14" eb="15">
      <t>リツ</t>
    </rPh>
    <rPh sb="15" eb="18">
      <t>トショカン</t>
    </rPh>
    <rPh sb="19" eb="21">
      <t>シミン</t>
    </rPh>
    <rPh sb="21" eb="23">
      <t>カイカン</t>
    </rPh>
    <phoneticPr fontId="2"/>
  </si>
  <si>
    <t>やすひろ　たかし</t>
    <phoneticPr fontId="2"/>
  </si>
  <si>
    <t>090-2184-1918</t>
    <phoneticPr fontId="2"/>
  </si>
  <si>
    <t>①隔月に定例会議開催　役員会随時開催（8回～10回/年）
②見学会１回/年実施
③防災出前講座の実施　6～7回/年
④市の避難所開設運営訓練にファシリテーターとして参加3～4回/年
⑤市主催の防災リーダー研修会に参加
⑥わいわいフェスティバルに出展
⑦防災関係情報取得（研鑽）随時（名大の防災アカデミーなど視聴）</t>
    <rPh sb="1" eb="3">
      <t>カクヅキ</t>
    </rPh>
    <rPh sb="4" eb="6">
      <t>テイレイ</t>
    </rPh>
    <rPh sb="6" eb="8">
      <t>カイギ</t>
    </rPh>
    <rPh sb="8" eb="10">
      <t>カイサイ</t>
    </rPh>
    <rPh sb="30" eb="32">
      <t>ケンガク</t>
    </rPh>
    <rPh sb="32" eb="33">
      <t>カイ</t>
    </rPh>
    <rPh sb="34" eb="35">
      <t>カイ</t>
    </rPh>
    <rPh sb="36" eb="37">
      <t>ネン</t>
    </rPh>
    <rPh sb="37" eb="39">
      <t>ジッシ</t>
    </rPh>
    <rPh sb="41" eb="43">
      <t>ボウサイ</t>
    </rPh>
    <rPh sb="43" eb="45">
      <t>デマエ</t>
    </rPh>
    <rPh sb="45" eb="47">
      <t>コウザ</t>
    </rPh>
    <rPh sb="48" eb="50">
      <t>ジッシ</t>
    </rPh>
    <rPh sb="54" eb="55">
      <t>カイ</t>
    </rPh>
    <rPh sb="56" eb="57">
      <t>ネン</t>
    </rPh>
    <rPh sb="59" eb="60">
      <t>シ</t>
    </rPh>
    <rPh sb="61" eb="64">
      <t>ヒナンジョ</t>
    </rPh>
    <rPh sb="64" eb="66">
      <t>カイセツ</t>
    </rPh>
    <rPh sb="66" eb="68">
      <t>ウンエイ</t>
    </rPh>
    <rPh sb="68" eb="70">
      <t>クンレン</t>
    </rPh>
    <rPh sb="82" eb="84">
      <t>サンカ</t>
    </rPh>
    <rPh sb="87" eb="88">
      <t>カイ</t>
    </rPh>
    <rPh sb="89" eb="90">
      <t>ネン</t>
    </rPh>
    <rPh sb="92" eb="93">
      <t>シ</t>
    </rPh>
    <rPh sb="93" eb="95">
      <t>シュサイ</t>
    </rPh>
    <rPh sb="96" eb="98">
      <t>ボウサイ</t>
    </rPh>
    <rPh sb="102" eb="104">
      <t>ケンシュウ</t>
    </rPh>
    <rPh sb="104" eb="105">
      <t>カイ</t>
    </rPh>
    <rPh sb="106" eb="108">
      <t>サンカ</t>
    </rPh>
    <rPh sb="122" eb="124">
      <t>シュッテン</t>
    </rPh>
    <rPh sb="126" eb="128">
      <t>ボウサイ</t>
    </rPh>
    <rPh sb="128" eb="130">
      <t>カンケイ</t>
    </rPh>
    <rPh sb="130" eb="132">
      <t>ジョウホウ</t>
    </rPh>
    <rPh sb="132" eb="134">
      <t>シュトク</t>
    </rPh>
    <rPh sb="135" eb="137">
      <t>ケンサン</t>
    </rPh>
    <rPh sb="138" eb="140">
      <t>ズイジ</t>
    </rPh>
    <rPh sb="141" eb="143">
      <t>メイダイ</t>
    </rPh>
    <rPh sb="144" eb="146">
      <t>ボウサイ</t>
    </rPh>
    <rPh sb="153" eb="155">
      <t>シチョウ</t>
    </rPh>
    <phoneticPr fontId="2"/>
  </si>
  <si>
    <t>市内各所（公民館、学校、老人ホーム、福祉会館＆福祉施設等）</t>
    <rPh sb="0" eb="2">
      <t>シナイ</t>
    </rPh>
    <rPh sb="2" eb="4">
      <t>カクショ</t>
    </rPh>
    <rPh sb="5" eb="8">
      <t>コウミンカン</t>
    </rPh>
    <rPh sb="9" eb="11">
      <t>ガッコウ</t>
    </rPh>
    <rPh sb="12" eb="14">
      <t>ロウジン</t>
    </rPh>
    <rPh sb="18" eb="20">
      <t>フクシ</t>
    </rPh>
    <rPh sb="20" eb="22">
      <t>カイカン</t>
    </rPh>
    <rPh sb="23" eb="25">
      <t>フクシ</t>
    </rPh>
    <rPh sb="25" eb="27">
      <t>シセツ</t>
    </rPh>
    <rPh sb="27" eb="28">
      <t>トウ</t>
    </rPh>
    <phoneticPr fontId="2"/>
  </si>
  <si>
    <t>不定期に活動。要請によって出向く</t>
    <rPh sb="0" eb="3">
      <t>フテイキ</t>
    </rPh>
    <rPh sb="4" eb="6">
      <t>カツドウ</t>
    </rPh>
    <rPh sb="7" eb="9">
      <t>ヨウセイ</t>
    </rPh>
    <rPh sb="13" eb="15">
      <t>デム</t>
    </rPh>
    <phoneticPr fontId="2"/>
  </si>
  <si>
    <t>ふくおか　やすお</t>
    <phoneticPr fontId="2"/>
  </si>
  <si>
    <t>毎週水(18時～19時)・土曜日(8時半～9時半)、青パト毎月第2土曜日</t>
    <rPh sb="0" eb="2">
      <t>マイシュウ</t>
    </rPh>
    <rPh sb="2" eb="3">
      <t>スイ</t>
    </rPh>
    <rPh sb="6" eb="7">
      <t>ジ</t>
    </rPh>
    <rPh sb="10" eb="11">
      <t>ジ</t>
    </rPh>
    <rPh sb="13" eb="14">
      <t>ド</t>
    </rPh>
    <rPh sb="14" eb="16">
      <t>ヨウビ</t>
    </rPh>
    <rPh sb="18" eb="19">
      <t>ジ</t>
    </rPh>
    <rPh sb="19" eb="20">
      <t>ハン</t>
    </rPh>
    <rPh sb="22" eb="23">
      <t>ジ</t>
    </rPh>
    <rPh sb="23" eb="24">
      <t>ハン</t>
    </rPh>
    <rPh sb="26" eb="27">
      <t>アオ</t>
    </rPh>
    <rPh sb="29" eb="31">
      <t>マイツキ</t>
    </rPh>
    <rPh sb="31" eb="32">
      <t>ダイ</t>
    </rPh>
    <rPh sb="33" eb="36">
      <t>ドヨウビ</t>
    </rPh>
    <phoneticPr fontId="2"/>
  </si>
  <si>
    <t>くまざわ　よりこ</t>
    <phoneticPr fontId="2"/>
  </si>
  <si>
    <t>kuma_sapo_yori@yahoo.co.jp</t>
    <phoneticPr fontId="2"/>
  </si>
  <si>
    <t>あり</t>
    <phoneticPr fontId="2"/>
  </si>
  <si>
    <t>隔月第4木曜日午前、図書館まつり、随時依頼日</t>
    <rPh sb="0" eb="2">
      <t>カクツキ</t>
    </rPh>
    <rPh sb="2" eb="3">
      <t>ダイ</t>
    </rPh>
    <rPh sb="4" eb="7">
      <t>モクヨウビ</t>
    </rPh>
    <rPh sb="7" eb="9">
      <t>ゴゼン</t>
    </rPh>
    <rPh sb="10" eb="13">
      <t>トショカン</t>
    </rPh>
    <rPh sb="17" eb="19">
      <t>ズイジ</t>
    </rPh>
    <rPh sb="19" eb="21">
      <t>イライ</t>
    </rPh>
    <rPh sb="21" eb="22">
      <t>ビ</t>
    </rPh>
    <phoneticPr fontId="2"/>
  </si>
  <si>
    <t>中央福祉センター、愛泉館ミーティングルーム、図書館ボランティア室</t>
    <rPh sb="0" eb="4">
      <t>チュウオウフクシ</t>
    </rPh>
    <rPh sb="9" eb="11">
      <t>アイセン</t>
    </rPh>
    <rPh sb="11" eb="12">
      <t>カン</t>
    </rPh>
    <rPh sb="22" eb="25">
      <t>トショカン</t>
    </rPh>
    <rPh sb="31" eb="32">
      <t>シツ</t>
    </rPh>
    <phoneticPr fontId="2"/>
  </si>
  <si>
    <t>かさい　やすよ</t>
    <phoneticPr fontId="2"/>
  </si>
  <si>
    <t>あり（年額500円）</t>
    <rPh sb="3" eb="5">
      <t>ネンガク</t>
    </rPh>
    <rPh sb="8" eb="9">
      <t>エン</t>
    </rPh>
    <phoneticPr fontId="2"/>
  </si>
  <si>
    <t>偶数月、夏、冬休みなど</t>
    <rPh sb="0" eb="2">
      <t>グウスウ</t>
    </rPh>
    <rPh sb="2" eb="3">
      <t>ツキ</t>
    </rPh>
    <rPh sb="4" eb="5">
      <t>ナツ</t>
    </rPh>
    <rPh sb="6" eb="7">
      <t>フユ</t>
    </rPh>
    <rPh sb="7" eb="8">
      <t>ヤス</t>
    </rPh>
    <phoneticPr fontId="2"/>
  </si>
  <si>
    <t>しのはら　しげこ</t>
    <phoneticPr fontId="2"/>
  </si>
  <si>
    <t>shinohara.ist@ezweb.ne.jp</t>
    <phoneticPr fontId="2"/>
  </si>
  <si>
    <t>あり（月額700円）</t>
    <rPh sb="3" eb="4">
      <t>ツキ</t>
    </rPh>
    <rPh sb="4" eb="5">
      <t>ガク</t>
    </rPh>
    <rPh sb="8" eb="9">
      <t>エン</t>
    </rPh>
    <phoneticPr fontId="2"/>
  </si>
  <si>
    <t>定例会と同じです</t>
    <rPh sb="0" eb="3">
      <t>テイレイカイ</t>
    </rPh>
    <rPh sb="4" eb="5">
      <t>オナ</t>
    </rPh>
    <phoneticPr fontId="2"/>
  </si>
  <si>
    <t>第2、４水曜日　13時～16時　第3土曜日　　18時～21時</t>
    <rPh sb="0" eb="1">
      <t>ダイ</t>
    </rPh>
    <rPh sb="4" eb="7">
      <t>スイヨウビ</t>
    </rPh>
    <rPh sb="10" eb="11">
      <t>ジ</t>
    </rPh>
    <rPh sb="14" eb="15">
      <t>ジ</t>
    </rPh>
    <rPh sb="16" eb="17">
      <t>ダイ</t>
    </rPh>
    <rPh sb="18" eb="21">
      <t>ドヨウビ</t>
    </rPh>
    <rPh sb="25" eb="26">
      <t>ジ</t>
    </rPh>
    <rPh sb="29" eb="30">
      <t>ジ</t>
    </rPh>
    <phoneticPr fontId="2"/>
  </si>
  <si>
    <t>かめい　ちよこ</t>
    <phoneticPr fontId="2"/>
  </si>
  <si>
    <t>あり（参加時500円）</t>
    <rPh sb="3" eb="5">
      <t>サンカ</t>
    </rPh>
    <rPh sb="5" eb="6">
      <t>ジ</t>
    </rPh>
    <rPh sb="9" eb="10">
      <t>エン</t>
    </rPh>
    <phoneticPr fontId="2"/>
  </si>
  <si>
    <t>高齢男性が厨房に進んで入れるように、食の向上と親睦を図ることを目的とする。健康と栄養について学び「料理教室」はさまざまな情報交換やコミュニケーションの場となり、地域や個人の身辺問題解決をし、小さな町づくりをする事を目的とする</t>
    <rPh sb="0" eb="2">
      <t>コウレイ</t>
    </rPh>
    <rPh sb="2" eb="4">
      <t>ダンセイ</t>
    </rPh>
    <rPh sb="5" eb="7">
      <t>チュウボウ</t>
    </rPh>
    <rPh sb="8" eb="9">
      <t>スス</t>
    </rPh>
    <rPh sb="11" eb="12">
      <t>イ</t>
    </rPh>
    <rPh sb="18" eb="19">
      <t>ショク</t>
    </rPh>
    <rPh sb="20" eb="22">
      <t>コウジョウ</t>
    </rPh>
    <rPh sb="23" eb="25">
      <t>シンボク</t>
    </rPh>
    <rPh sb="26" eb="27">
      <t>ハカ</t>
    </rPh>
    <rPh sb="31" eb="33">
      <t>モクテキ</t>
    </rPh>
    <rPh sb="37" eb="39">
      <t>ケンコウ</t>
    </rPh>
    <rPh sb="40" eb="42">
      <t>エイヨウ</t>
    </rPh>
    <rPh sb="46" eb="47">
      <t>マナ</t>
    </rPh>
    <rPh sb="49" eb="51">
      <t>リョウリ</t>
    </rPh>
    <rPh sb="51" eb="53">
      <t>キョウシツ</t>
    </rPh>
    <rPh sb="60" eb="62">
      <t>ジョウホウ</t>
    </rPh>
    <rPh sb="62" eb="64">
      <t>コウカン</t>
    </rPh>
    <rPh sb="75" eb="76">
      <t>バ</t>
    </rPh>
    <rPh sb="80" eb="82">
      <t>チイキ</t>
    </rPh>
    <rPh sb="83" eb="85">
      <t>コジン</t>
    </rPh>
    <rPh sb="86" eb="88">
      <t>シンペン</t>
    </rPh>
    <rPh sb="88" eb="90">
      <t>モンダイ</t>
    </rPh>
    <rPh sb="90" eb="92">
      <t>カイケツ</t>
    </rPh>
    <rPh sb="95" eb="96">
      <t>チイ</t>
    </rPh>
    <rPh sb="98" eb="99">
      <t>マチ</t>
    </rPh>
    <rPh sb="105" eb="106">
      <t>コト</t>
    </rPh>
    <rPh sb="107" eb="109">
      <t>モクテキ</t>
    </rPh>
    <phoneticPr fontId="2"/>
  </si>
  <si>
    <t>第3木曜日　10時～13時半</t>
    <rPh sb="0" eb="1">
      <t>ダイ</t>
    </rPh>
    <rPh sb="2" eb="5">
      <t>モクヨウビ</t>
    </rPh>
    <rPh sb="8" eb="9">
      <t>ジ</t>
    </rPh>
    <rPh sb="12" eb="13">
      <t>ジ</t>
    </rPh>
    <rPh sb="13" eb="14">
      <t>ハン</t>
    </rPh>
    <phoneticPr fontId="2"/>
  </si>
  <si>
    <t>にい　まさこ</t>
    <phoneticPr fontId="2"/>
  </si>
  <si>
    <t>あり（年額300円）</t>
    <rPh sb="3" eb="5">
      <t>ネンガク</t>
    </rPh>
    <rPh sb="8" eb="9">
      <t>エン</t>
    </rPh>
    <phoneticPr fontId="2"/>
  </si>
  <si>
    <t>5、9、11、1月第3土曜日　7、3月第4木曜日</t>
    <rPh sb="8" eb="9">
      <t>ガツ</t>
    </rPh>
    <rPh sb="9" eb="10">
      <t>ダイ</t>
    </rPh>
    <rPh sb="11" eb="13">
      <t>ドヨウ</t>
    </rPh>
    <rPh sb="13" eb="14">
      <t>ヒ</t>
    </rPh>
    <rPh sb="18" eb="19">
      <t>ガツ</t>
    </rPh>
    <rPh sb="19" eb="20">
      <t>ダイ</t>
    </rPh>
    <rPh sb="21" eb="24">
      <t>モクヨウビ</t>
    </rPh>
    <phoneticPr fontId="2"/>
  </si>
  <si>
    <t>第3土曜日　14時～16時</t>
    <rPh sb="0" eb="1">
      <t>ダイ</t>
    </rPh>
    <rPh sb="2" eb="5">
      <t>ドヨウビ</t>
    </rPh>
    <rPh sb="8" eb="9">
      <t>ジ</t>
    </rPh>
    <rPh sb="12" eb="13">
      <t>ジ</t>
    </rPh>
    <phoneticPr fontId="2"/>
  </si>
  <si>
    <t>にしなか　たかし</t>
    <phoneticPr fontId="2"/>
  </si>
  <si>
    <t>あり（月額100円）</t>
    <rPh sb="3" eb="4">
      <t>ツキ</t>
    </rPh>
    <rPh sb="4" eb="5">
      <t>ガク</t>
    </rPh>
    <rPh sb="8" eb="9">
      <t>エン</t>
    </rPh>
    <phoneticPr fontId="2"/>
  </si>
  <si>
    <t>第1日曜日9時～12時</t>
    <rPh sb="0" eb="1">
      <t>ダイ</t>
    </rPh>
    <rPh sb="2" eb="5">
      <t>ニチヨウビ</t>
    </rPh>
    <rPh sb="6" eb="7">
      <t>ジ</t>
    </rPh>
    <rPh sb="10" eb="11">
      <t>ジ</t>
    </rPh>
    <phoneticPr fontId="2"/>
  </si>
  <si>
    <t>ふるかわ　ひさお</t>
    <phoneticPr fontId="2"/>
  </si>
  <si>
    <t>随時</t>
    <rPh sb="0" eb="2">
      <t>ズイジ</t>
    </rPh>
    <phoneticPr fontId="2"/>
  </si>
  <si>
    <t>公開中</t>
    <rPh sb="0" eb="3">
      <t>コウカイチュウ</t>
    </rPh>
    <phoneticPr fontId="2"/>
  </si>
  <si>
    <t>①相談、助言、情報提供
②生活環境を改善する
③修学又は就業を助ける事
④知識技能の習得を助ける事
⑤適切な関係機関等への誘導
⑥社会生活を円滑に営む上での困難に関する啓発
⑦関係団体や専門家、行政とのネットワークの構築
⑧その他の目的を達成するために必要な活動</t>
    <rPh sb="1" eb="3">
      <t>ソウダン</t>
    </rPh>
    <rPh sb="4" eb="6">
      <t>ジョゲン</t>
    </rPh>
    <rPh sb="7" eb="9">
      <t>ジョウホウ</t>
    </rPh>
    <rPh sb="9" eb="11">
      <t>テイキョウ</t>
    </rPh>
    <rPh sb="13" eb="15">
      <t>セイカツ</t>
    </rPh>
    <rPh sb="15" eb="17">
      <t>カンキョウ</t>
    </rPh>
    <rPh sb="18" eb="20">
      <t>カイゼン</t>
    </rPh>
    <rPh sb="24" eb="26">
      <t>シュウガク</t>
    </rPh>
    <rPh sb="26" eb="27">
      <t>マタ</t>
    </rPh>
    <rPh sb="28" eb="30">
      <t>シュウギョウ</t>
    </rPh>
    <rPh sb="31" eb="32">
      <t>タス</t>
    </rPh>
    <rPh sb="34" eb="35">
      <t>コト</t>
    </rPh>
    <rPh sb="37" eb="39">
      <t>チシキ</t>
    </rPh>
    <rPh sb="39" eb="41">
      <t>ギノウ</t>
    </rPh>
    <rPh sb="42" eb="44">
      <t>シュウトク</t>
    </rPh>
    <rPh sb="45" eb="46">
      <t>タス</t>
    </rPh>
    <rPh sb="48" eb="49">
      <t>コト</t>
    </rPh>
    <rPh sb="51" eb="53">
      <t>テキセツ</t>
    </rPh>
    <rPh sb="54" eb="56">
      <t>カンケイ</t>
    </rPh>
    <rPh sb="56" eb="58">
      <t>キカン</t>
    </rPh>
    <rPh sb="58" eb="59">
      <t>トウ</t>
    </rPh>
    <rPh sb="61" eb="63">
      <t>ユウドウ</t>
    </rPh>
    <rPh sb="65" eb="67">
      <t>シャカイ</t>
    </rPh>
    <rPh sb="67" eb="69">
      <t>セイカツ</t>
    </rPh>
    <rPh sb="70" eb="72">
      <t>エンカツ</t>
    </rPh>
    <rPh sb="73" eb="74">
      <t>イトナ</t>
    </rPh>
    <rPh sb="75" eb="76">
      <t>ウエ</t>
    </rPh>
    <rPh sb="78" eb="80">
      <t>コンナン</t>
    </rPh>
    <rPh sb="81" eb="82">
      <t>カン</t>
    </rPh>
    <rPh sb="84" eb="86">
      <t>ケイハツ</t>
    </rPh>
    <rPh sb="88" eb="90">
      <t>カンケイ</t>
    </rPh>
    <rPh sb="90" eb="92">
      <t>ダンタイ</t>
    </rPh>
    <rPh sb="93" eb="96">
      <t>センモンカ</t>
    </rPh>
    <rPh sb="97" eb="99">
      <t>ギョウセイ</t>
    </rPh>
    <rPh sb="108" eb="110">
      <t>コウチク</t>
    </rPh>
    <rPh sb="114" eb="115">
      <t>ホカ</t>
    </rPh>
    <rPh sb="116" eb="118">
      <t>モクテキ</t>
    </rPh>
    <rPh sb="119" eb="121">
      <t>タッセイ</t>
    </rPh>
    <rPh sb="126" eb="128">
      <t>ヒツヨウ</t>
    </rPh>
    <rPh sb="129" eb="131">
      <t>カツドウ</t>
    </rPh>
    <phoneticPr fontId="2"/>
  </si>
  <si>
    <t>やざき　りえこ</t>
    <phoneticPr fontId="2"/>
  </si>
  <si>
    <t>red-berry-much@hotmail.co.jp</t>
    <phoneticPr fontId="2"/>
  </si>
  <si>
    <t>毎週金曜日　13時半～15時</t>
    <rPh sb="0" eb="2">
      <t>マイシュウ</t>
    </rPh>
    <rPh sb="2" eb="5">
      <t>キンヨウビ</t>
    </rPh>
    <rPh sb="8" eb="9">
      <t>ジ</t>
    </rPh>
    <rPh sb="9" eb="10">
      <t>ハン</t>
    </rPh>
    <rPh sb="13" eb="14">
      <t>ジ</t>
    </rPh>
    <phoneticPr fontId="2"/>
  </si>
  <si>
    <t>あさい　さとみ</t>
    <phoneticPr fontId="2"/>
  </si>
  <si>
    <t>福祉実践教室等で市と協働で障害者の自立と支援を目指しています</t>
    <rPh sb="0" eb="2">
      <t>フクシ</t>
    </rPh>
    <rPh sb="2" eb="4">
      <t>ジッセン</t>
    </rPh>
    <rPh sb="4" eb="6">
      <t>キョウシツ</t>
    </rPh>
    <rPh sb="6" eb="7">
      <t>トウ</t>
    </rPh>
    <rPh sb="8" eb="9">
      <t>シ</t>
    </rPh>
    <rPh sb="10" eb="12">
      <t>キョウドウ</t>
    </rPh>
    <rPh sb="13" eb="16">
      <t>ショウガイシャ</t>
    </rPh>
    <rPh sb="17" eb="19">
      <t>ジリツ</t>
    </rPh>
    <rPh sb="20" eb="22">
      <t>シエン</t>
    </rPh>
    <rPh sb="23" eb="25">
      <t>メザ</t>
    </rPh>
    <phoneticPr fontId="2"/>
  </si>
  <si>
    <t>わたなべ　やすみつ</t>
    <phoneticPr fontId="2"/>
  </si>
  <si>
    <t>①ラジオ体操(土日以外の朝)　②ほっとカフェ(第1､第3木10～12時)
③通学(登校)見守り(集合場所→小学校)　④映画鑑賞会(月1回第2金午後)
⑤麻雀の会　⑥カラオケの会　⑦合唱の会
⑧ニコニコ体操の会　⑨音読の会　⑩日本舞踊の会
⑪着物ﾘﾒｰｸの会　⑫子育ての会　⑬ｳｫｰｷﾝｸﾞの会
⑭公園愛護会　⑮居酒屋</t>
    <rPh sb="9" eb="10">
      <t>トオ</t>
    </rPh>
    <rPh sb="12" eb="13">
      <t>タノ</t>
    </rPh>
    <rPh sb="19" eb="21">
      <t>テントウ</t>
    </rPh>
    <rPh sb="21" eb="23">
      <t>ヨボウ</t>
    </rPh>
    <rPh sb="24" eb="26">
      <t>ニンチ</t>
    </rPh>
    <rPh sb="26" eb="28">
      <t>キノウ</t>
    </rPh>
    <rPh sb="28" eb="30">
      <t>コウジョウ</t>
    </rPh>
    <rPh sb="70" eb="71">
      <t>キン</t>
    </rPh>
    <rPh sb="148" eb="153">
      <t>コウエンアイゴカイ</t>
    </rPh>
    <rPh sb="155" eb="158">
      <t>イザカヤ</t>
    </rPh>
    <phoneticPr fontId="2"/>
  </si>
  <si>
    <t>すずむら　いくえ</t>
    <phoneticPr fontId="2"/>
  </si>
  <si>
    <t>ishaki@aqua.ocn.ne.jｐ</t>
    <phoneticPr fontId="2"/>
  </si>
  <si>
    <t>0561-21-5900</t>
    <phoneticPr fontId="2"/>
  </si>
  <si>
    <t>特別養護老人ホームのぞみ等、施設の中庭や周辺に季節ごとの草花を植え、利用者やその家族等に季節の変化を楽しんでもらっている。年間の大きな行事として施設の日進市オープンガーデン事業参加に対する支援として、チューリップを中心に植栽し、チューリップガーデンとして市民の方々と交流を持ち、春の華やかな庭を楽しんでいただいている</t>
    <rPh sb="0" eb="2">
      <t>トクベツ</t>
    </rPh>
    <rPh sb="2" eb="4">
      <t>ヨウゴ</t>
    </rPh>
    <rPh sb="4" eb="6">
      <t>ロウジン</t>
    </rPh>
    <rPh sb="12" eb="13">
      <t>トウ</t>
    </rPh>
    <rPh sb="14" eb="16">
      <t>シセツ</t>
    </rPh>
    <rPh sb="17" eb="19">
      <t>ナカニワ</t>
    </rPh>
    <rPh sb="20" eb="22">
      <t>シュウヘン</t>
    </rPh>
    <rPh sb="23" eb="25">
      <t>キセツ</t>
    </rPh>
    <rPh sb="28" eb="30">
      <t>クサバナ</t>
    </rPh>
    <rPh sb="31" eb="32">
      <t>ウ</t>
    </rPh>
    <rPh sb="34" eb="37">
      <t>リヨウシャ</t>
    </rPh>
    <rPh sb="40" eb="42">
      <t>カゾク</t>
    </rPh>
    <rPh sb="42" eb="43">
      <t>トウ</t>
    </rPh>
    <rPh sb="44" eb="46">
      <t>キセツ</t>
    </rPh>
    <rPh sb="47" eb="49">
      <t>ヘンカ</t>
    </rPh>
    <rPh sb="50" eb="51">
      <t>タノ</t>
    </rPh>
    <rPh sb="61" eb="63">
      <t>ネンカン</t>
    </rPh>
    <rPh sb="64" eb="65">
      <t>オオ</t>
    </rPh>
    <rPh sb="67" eb="69">
      <t>ギョウジ</t>
    </rPh>
    <rPh sb="72" eb="74">
      <t>シセツ</t>
    </rPh>
    <rPh sb="75" eb="78">
      <t>ニッシンシ</t>
    </rPh>
    <rPh sb="86" eb="88">
      <t>ジギョウ</t>
    </rPh>
    <rPh sb="88" eb="90">
      <t>サンカ</t>
    </rPh>
    <rPh sb="91" eb="92">
      <t>タイ</t>
    </rPh>
    <rPh sb="94" eb="96">
      <t>シエン</t>
    </rPh>
    <rPh sb="107" eb="109">
      <t>チュウシン</t>
    </rPh>
    <rPh sb="110" eb="112">
      <t>ショクサイ</t>
    </rPh>
    <rPh sb="127" eb="129">
      <t>シミン</t>
    </rPh>
    <rPh sb="130" eb="132">
      <t>カタガタ</t>
    </rPh>
    <rPh sb="133" eb="135">
      <t>コウリュウ</t>
    </rPh>
    <rPh sb="136" eb="137">
      <t>モ</t>
    </rPh>
    <rPh sb="139" eb="140">
      <t>ハル</t>
    </rPh>
    <rPh sb="141" eb="142">
      <t>ハナ</t>
    </rPh>
    <rPh sb="145" eb="146">
      <t>ニワ</t>
    </rPh>
    <rPh sb="147" eb="148">
      <t>タノ</t>
    </rPh>
    <phoneticPr fontId="2"/>
  </si>
  <si>
    <t>特別養護老人ホームのぞみ、グループホームあいわ、日進社協玄関、ＡＨＩ</t>
    <rPh sb="0" eb="6">
      <t>トクベツヨウゴロウジン</t>
    </rPh>
    <rPh sb="24" eb="26">
      <t>ニッシン</t>
    </rPh>
    <rPh sb="26" eb="28">
      <t>シャキョウ</t>
    </rPh>
    <rPh sb="28" eb="30">
      <t>ゲンカン</t>
    </rPh>
    <phoneticPr fontId="2"/>
  </si>
  <si>
    <t>毎月第3月曜日　9時～11時半</t>
    <rPh sb="0" eb="2">
      <t>マイツキ</t>
    </rPh>
    <rPh sb="2" eb="3">
      <t>ダイ</t>
    </rPh>
    <rPh sb="4" eb="6">
      <t>ゲツヨウ</t>
    </rPh>
    <rPh sb="6" eb="7">
      <t>ビ</t>
    </rPh>
    <rPh sb="9" eb="10">
      <t>ジ</t>
    </rPh>
    <rPh sb="13" eb="14">
      <t>ジ</t>
    </rPh>
    <rPh sb="14" eb="15">
      <t>ハン</t>
    </rPh>
    <phoneticPr fontId="2"/>
  </si>
  <si>
    <t>かわべ　みつぐ</t>
    <phoneticPr fontId="2"/>
  </si>
  <si>
    <t>oriharag@tcp-ip.or.jp</t>
    <phoneticPr fontId="2"/>
  </si>
  <si>
    <t>毎年6、11月及び随時実施</t>
    <rPh sb="0" eb="2">
      <t>マイトシ</t>
    </rPh>
    <rPh sb="6" eb="7">
      <t>ガツ</t>
    </rPh>
    <rPh sb="7" eb="8">
      <t>オヨ</t>
    </rPh>
    <rPh sb="9" eb="11">
      <t>ズイジ</t>
    </rPh>
    <rPh sb="11" eb="13">
      <t>ジッシ</t>
    </rPh>
    <phoneticPr fontId="2"/>
  </si>
  <si>
    <t>かわむら　きょうこ</t>
    <phoneticPr fontId="2"/>
  </si>
  <si>
    <t>first.moomin5424@gmail.com</t>
    <phoneticPr fontId="2"/>
  </si>
  <si>
    <t>いしろ　なおと</t>
    <phoneticPr fontId="2"/>
  </si>
  <si>
    <t>keiju_kai@nifty.com</t>
    <phoneticPr fontId="2"/>
  </si>
  <si>
    <t>0561-58-5573</t>
    <phoneticPr fontId="2"/>
  </si>
  <si>
    <t>あり（月額100円）</t>
    <rPh sb="3" eb="4">
      <t>ツキ</t>
    </rPh>
    <rPh sb="4" eb="5">
      <t>ガク</t>
    </rPh>
    <rPh sb="8" eb="9">
      <t>エン</t>
    </rPh>
    <phoneticPr fontId="2"/>
  </si>
  <si>
    <t>毎月第1、3木曜日　13時半～15時半</t>
    <rPh sb="0" eb="2">
      <t>マイツキ</t>
    </rPh>
    <rPh sb="2" eb="3">
      <t>ダイ</t>
    </rPh>
    <rPh sb="6" eb="9">
      <t>モクヨウビ</t>
    </rPh>
    <rPh sb="12" eb="13">
      <t>ジ</t>
    </rPh>
    <rPh sb="13" eb="14">
      <t>ハン</t>
    </rPh>
    <rPh sb="17" eb="18">
      <t>ジ</t>
    </rPh>
    <rPh sb="18" eb="19">
      <t>ハン</t>
    </rPh>
    <phoneticPr fontId="2"/>
  </si>
  <si>
    <t>おかだ　きょうこ</t>
    <phoneticPr fontId="2"/>
  </si>
  <si>
    <t>毎月第2、４土曜日</t>
    <rPh sb="0" eb="2">
      <t>マイツキ</t>
    </rPh>
    <rPh sb="2" eb="3">
      <t>ダイ</t>
    </rPh>
    <rPh sb="6" eb="9">
      <t>ドヨウビ</t>
    </rPh>
    <phoneticPr fontId="2"/>
  </si>
  <si>
    <t>よしだ　とくお</t>
    <phoneticPr fontId="2"/>
  </si>
  <si>
    <t>あり（月額1,000円）</t>
    <rPh sb="3" eb="4">
      <t>ツキ</t>
    </rPh>
    <rPh sb="4" eb="5">
      <t>ガク</t>
    </rPh>
    <rPh sb="6" eb="11">
      <t>０００エン</t>
    </rPh>
    <phoneticPr fontId="2"/>
  </si>
  <si>
    <t>本郷コミュニティセンター</t>
    <rPh sb="0" eb="2">
      <t>ホンゴウ</t>
    </rPh>
    <phoneticPr fontId="2"/>
  </si>
  <si>
    <t>もりかわ　ふみこ</t>
    <phoneticPr fontId="2"/>
  </si>
  <si>
    <t>fumiko0220@recommufa.jp</t>
    <phoneticPr fontId="2"/>
  </si>
  <si>
    <t>あり（年額100円）</t>
    <rPh sb="3" eb="5">
      <t>ネンガク</t>
    </rPh>
    <rPh sb="8" eb="9">
      <t>エン</t>
    </rPh>
    <phoneticPr fontId="2"/>
  </si>
  <si>
    <t>毎月第2，4火曜日　10時～12時</t>
    <rPh sb="0" eb="2">
      <t>マイツキ</t>
    </rPh>
    <rPh sb="2" eb="3">
      <t>ダイ</t>
    </rPh>
    <rPh sb="6" eb="9">
      <t>カヨウビ</t>
    </rPh>
    <rPh sb="12" eb="13">
      <t>ジ</t>
    </rPh>
    <rPh sb="16" eb="17">
      <t>ジ</t>
    </rPh>
    <phoneticPr fontId="2"/>
  </si>
  <si>
    <t>くろす　ゆきこ</t>
    <phoneticPr fontId="2"/>
  </si>
  <si>
    <t>kurosuyukiko@hotmail.co.jp</t>
    <phoneticPr fontId="2"/>
  </si>
  <si>
    <t>0561-73-1447</t>
    <phoneticPr fontId="2"/>
  </si>
  <si>
    <t>・ボランティア会員の研修、各種打合せ（指導内容、指導方法）
・地域の集いの場やイベントの参加、指導</t>
    <rPh sb="7" eb="9">
      <t>カイイン</t>
    </rPh>
    <rPh sb="10" eb="12">
      <t>ケンシュウ</t>
    </rPh>
    <rPh sb="13" eb="15">
      <t>カクシュ</t>
    </rPh>
    <rPh sb="15" eb="17">
      <t>ウチアワ</t>
    </rPh>
    <rPh sb="19" eb="21">
      <t>シドウ</t>
    </rPh>
    <rPh sb="21" eb="23">
      <t>ナイヨウ</t>
    </rPh>
    <rPh sb="24" eb="26">
      <t>シドウ</t>
    </rPh>
    <rPh sb="26" eb="28">
      <t>ホウホウ</t>
    </rPh>
    <rPh sb="31" eb="33">
      <t>チイキ</t>
    </rPh>
    <rPh sb="34" eb="35">
      <t>ツド</t>
    </rPh>
    <rPh sb="37" eb="38">
      <t>バ</t>
    </rPh>
    <rPh sb="44" eb="46">
      <t>サンカ</t>
    </rPh>
    <rPh sb="47" eb="49">
      <t>シドウ</t>
    </rPh>
    <phoneticPr fontId="2"/>
  </si>
  <si>
    <t>毎月第1日曜日　午前10時～11時半、各地域つどいの場の開催日</t>
    <rPh sb="0" eb="2">
      <t>マイツキ</t>
    </rPh>
    <rPh sb="2" eb="3">
      <t>ダイ</t>
    </rPh>
    <rPh sb="4" eb="7">
      <t>ニチヨウビ</t>
    </rPh>
    <rPh sb="8" eb="10">
      <t>ゴゼン</t>
    </rPh>
    <rPh sb="12" eb="13">
      <t>ジ</t>
    </rPh>
    <rPh sb="16" eb="17">
      <t>ジ</t>
    </rPh>
    <rPh sb="17" eb="18">
      <t>ハン</t>
    </rPh>
    <rPh sb="19" eb="22">
      <t>カクチイキ</t>
    </rPh>
    <rPh sb="26" eb="27">
      <t>バ</t>
    </rPh>
    <rPh sb="28" eb="31">
      <t>カイサイビ</t>
    </rPh>
    <phoneticPr fontId="2"/>
  </si>
  <si>
    <t>毎月第1日曜日　10時～11時半</t>
    <rPh sb="0" eb="2">
      <t>マイツキ</t>
    </rPh>
    <rPh sb="2" eb="3">
      <t>ダイ</t>
    </rPh>
    <rPh sb="4" eb="7">
      <t>ニチヨウビ</t>
    </rPh>
    <rPh sb="10" eb="11">
      <t>ジ</t>
    </rPh>
    <rPh sb="14" eb="15">
      <t>ジ</t>
    </rPh>
    <rPh sb="15" eb="16">
      <t>ハン</t>
    </rPh>
    <phoneticPr fontId="2"/>
  </si>
  <si>
    <t>はやしだ　としこ</t>
    <phoneticPr fontId="2"/>
  </si>
  <si>
    <t>あり（年額1,000円）</t>
    <rPh sb="3" eb="5">
      <t>ネンガク</t>
    </rPh>
    <rPh sb="6" eb="11">
      <t>０００エン</t>
    </rPh>
    <phoneticPr fontId="2"/>
  </si>
  <si>
    <t>4/8豊田老人保健施設、4/17名東区厚生病院、7/20寺子屋、9/27ホットカフェ、8/4サンライフハートネス、8/27老人保健施設和合の里
いろいろな所で皆様に楽しんで頂きました</t>
    <rPh sb="3" eb="5">
      <t>トヨタ</t>
    </rPh>
    <rPh sb="5" eb="11">
      <t>ロウジンホケンシセツ</t>
    </rPh>
    <rPh sb="16" eb="19">
      <t>メイトウク</t>
    </rPh>
    <rPh sb="19" eb="21">
      <t>コウセイ</t>
    </rPh>
    <rPh sb="21" eb="23">
      <t>ビョウイン</t>
    </rPh>
    <rPh sb="28" eb="31">
      <t>テラコヤ</t>
    </rPh>
    <rPh sb="61" eb="67">
      <t>ロウジンホケンシセツ</t>
    </rPh>
    <rPh sb="67" eb="69">
      <t>ワゴウ</t>
    </rPh>
    <rPh sb="70" eb="71">
      <t>サト</t>
    </rPh>
    <rPh sb="77" eb="78">
      <t>トコロ</t>
    </rPh>
    <rPh sb="79" eb="81">
      <t>ミナサマ</t>
    </rPh>
    <rPh sb="82" eb="83">
      <t>タノ</t>
    </rPh>
    <rPh sb="86" eb="87">
      <t>イタダ</t>
    </rPh>
    <phoneticPr fontId="2"/>
  </si>
  <si>
    <t>毎月金曜日　13時半～15時</t>
    <rPh sb="0" eb="2">
      <t>マイツキ</t>
    </rPh>
    <rPh sb="2" eb="5">
      <t>キンヨウビ</t>
    </rPh>
    <rPh sb="8" eb="9">
      <t>ジ</t>
    </rPh>
    <rPh sb="9" eb="10">
      <t>ハン</t>
    </rPh>
    <rPh sb="13" eb="14">
      <t>ジ</t>
    </rPh>
    <phoneticPr fontId="2"/>
  </si>
  <si>
    <t>はやしだ　みちよ</t>
    <phoneticPr fontId="2"/>
  </si>
  <si>
    <t>michiyo-cooper32@como.ne.jp</t>
    <phoneticPr fontId="2"/>
  </si>
  <si>
    <t>心の病を持つ方を対象としたフリースペース（気楽に集まれる場所)を月に一度100円の参加費を頂いて開催。医者でなく相談員でもなく一般の人間として話す事を希望している人達。参加費で購入したお茶とお菓子で場を和ませながら2時間を過ごす。出入り自由。ごろ寝もOK</t>
    <rPh sb="0" eb="1">
      <t>ココロ</t>
    </rPh>
    <rPh sb="2" eb="3">
      <t>ヤマイ</t>
    </rPh>
    <rPh sb="4" eb="5">
      <t>モ</t>
    </rPh>
    <rPh sb="6" eb="7">
      <t>カタ</t>
    </rPh>
    <rPh sb="8" eb="10">
      <t>タイショウ</t>
    </rPh>
    <rPh sb="21" eb="23">
      <t>キラク</t>
    </rPh>
    <rPh sb="24" eb="25">
      <t>アツ</t>
    </rPh>
    <rPh sb="28" eb="30">
      <t>バショ</t>
    </rPh>
    <rPh sb="32" eb="33">
      <t>ツキ</t>
    </rPh>
    <rPh sb="34" eb="36">
      <t>イチド</t>
    </rPh>
    <rPh sb="39" eb="40">
      <t>エン</t>
    </rPh>
    <rPh sb="41" eb="43">
      <t>サンカ</t>
    </rPh>
    <rPh sb="43" eb="44">
      <t>ヒ</t>
    </rPh>
    <rPh sb="45" eb="46">
      <t>イタダ</t>
    </rPh>
    <rPh sb="48" eb="50">
      <t>カイサイ</t>
    </rPh>
    <rPh sb="51" eb="53">
      <t>イシャ</t>
    </rPh>
    <rPh sb="56" eb="59">
      <t>ソウダンイン</t>
    </rPh>
    <rPh sb="63" eb="65">
      <t>イッパン</t>
    </rPh>
    <rPh sb="66" eb="68">
      <t>ニンゲン</t>
    </rPh>
    <rPh sb="71" eb="72">
      <t>ハナ</t>
    </rPh>
    <rPh sb="73" eb="74">
      <t>コト</t>
    </rPh>
    <rPh sb="75" eb="77">
      <t>キボウ</t>
    </rPh>
    <rPh sb="81" eb="82">
      <t>ヒト</t>
    </rPh>
    <rPh sb="82" eb="83">
      <t>タチ</t>
    </rPh>
    <rPh sb="84" eb="87">
      <t>サンカヒ</t>
    </rPh>
    <rPh sb="88" eb="90">
      <t>コウニュウ</t>
    </rPh>
    <rPh sb="93" eb="94">
      <t>チャ</t>
    </rPh>
    <rPh sb="96" eb="98">
      <t>カシ</t>
    </rPh>
    <rPh sb="99" eb="100">
      <t>バ</t>
    </rPh>
    <rPh sb="101" eb="102">
      <t>ナゴ</t>
    </rPh>
    <rPh sb="108" eb="110">
      <t>ジカン</t>
    </rPh>
    <rPh sb="111" eb="112">
      <t>ス</t>
    </rPh>
    <rPh sb="115" eb="117">
      <t>デイ</t>
    </rPh>
    <rPh sb="118" eb="120">
      <t>ジユウ</t>
    </rPh>
    <rPh sb="123" eb="124">
      <t>ネ</t>
    </rPh>
    <phoneticPr fontId="2"/>
  </si>
  <si>
    <t>かのう　まさこ</t>
    <phoneticPr fontId="2"/>
  </si>
  <si>
    <t>施設入居や地域に住んでいらっしゃる高齢者の方にレクリエーション等を通して、楽しく、心豊かになるよう生活の質を高める</t>
    <rPh sb="0" eb="2">
      <t>シセツ</t>
    </rPh>
    <rPh sb="2" eb="4">
      <t>ニュウキョ</t>
    </rPh>
    <rPh sb="5" eb="7">
      <t>チイキ</t>
    </rPh>
    <rPh sb="8" eb="9">
      <t>ス</t>
    </rPh>
    <rPh sb="17" eb="20">
      <t>コウレイシャ</t>
    </rPh>
    <rPh sb="21" eb="22">
      <t>カタ</t>
    </rPh>
    <rPh sb="31" eb="32">
      <t>トウ</t>
    </rPh>
    <rPh sb="33" eb="34">
      <t>トオ</t>
    </rPh>
    <rPh sb="37" eb="38">
      <t>タノ</t>
    </rPh>
    <rPh sb="41" eb="42">
      <t>ココロ</t>
    </rPh>
    <rPh sb="42" eb="43">
      <t>ユタ</t>
    </rPh>
    <rPh sb="49" eb="51">
      <t>セイカツ</t>
    </rPh>
    <rPh sb="52" eb="53">
      <t>シツ</t>
    </rPh>
    <rPh sb="54" eb="55">
      <t>タカ</t>
    </rPh>
    <phoneticPr fontId="2"/>
  </si>
  <si>
    <t>①ピアノ、キーボードやギター等の生演奏に合わせて季節の歌や流行歌等を歌う
②喫茶:施設の３階のフロアーを開放し、施設利用者、地域住民等の交流の場を設ける
③ﾊｰﾌﾟｾﾗﾋﾟｰ：介護度が高い方、寝たきりの方を中心に個々の部屋でハープ演奏を行う
④お習字教室：習字を書く
⑤その他ドッグセラピー、傾聴、詩吟、讃美歌の会やライア、ハーモニカ、バイオリン演奏等の活動がある
その他ﾄﾞｯｸﾞｾﾗﾋﾟｰ、傾聴、詩吟、讃美歌の会、琴演奏等の活動がある</t>
    <rPh sb="14" eb="15">
      <t>トウ</t>
    </rPh>
    <rPh sb="16" eb="19">
      <t>ナマエンソウ</t>
    </rPh>
    <rPh sb="20" eb="21">
      <t>ア</t>
    </rPh>
    <rPh sb="24" eb="26">
      <t>キセツ</t>
    </rPh>
    <rPh sb="27" eb="28">
      <t>ウタ</t>
    </rPh>
    <rPh sb="29" eb="32">
      <t>リュウコウカ</t>
    </rPh>
    <rPh sb="32" eb="33">
      <t>トウ</t>
    </rPh>
    <rPh sb="34" eb="35">
      <t>ウタ</t>
    </rPh>
    <rPh sb="38" eb="40">
      <t>キッサ</t>
    </rPh>
    <rPh sb="41" eb="43">
      <t>シセツ</t>
    </rPh>
    <rPh sb="45" eb="46">
      <t>カイ</t>
    </rPh>
    <rPh sb="52" eb="54">
      <t>カイホウ</t>
    </rPh>
    <rPh sb="56" eb="58">
      <t>シセツ</t>
    </rPh>
    <rPh sb="58" eb="61">
      <t>リヨウシャ</t>
    </rPh>
    <rPh sb="62" eb="64">
      <t>チイキ</t>
    </rPh>
    <rPh sb="64" eb="66">
      <t>ジュウミン</t>
    </rPh>
    <rPh sb="66" eb="67">
      <t>トウ</t>
    </rPh>
    <rPh sb="68" eb="70">
      <t>コウリュウ</t>
    </rPh>
    <rPh sb="71" eb="72">
      <t>バ</t>
    </rPh>
    <rPh sb="73" eb="74">
      <t>モウ</t>
    </rPh>
    <rPh sb="88" eb="90">
      <t>カイゴ</t>
    </rPh>
    <rPh sb="90" eb="91">
      <t>ド</t>
    </rPh>
    <rPh sb="92" eb="93">
      <t>タカ</t>
    </rPh>
    <rPh sb="94" eb="95">
      <t>カタ</t>
    </rPh>
    <rPh sb="96" eb="97">
      <t>ネ</t>
    </rPh>
    <rPh sb="101" eb="102">
      <t>カタ</t>
    </rPh>
    <rPh sb="103" eb="105">
      <t>チュウシン</t>
    </rPh>
    <rPh sb="106" eb="108">
      <t>ココ</t>
    </rPh>
    <rPh sb="109" eb="111">
      <t>ヘヤ</t>
    </rPh>
    <rPh sb="115" eb="117">
      <t>エンソウ</t>
    </rPh>
    <rPh sb="118" eb="119">
      <t>オコナ</t>
    </rPh>
    <rPh sb="123" eb="125">
      <t>シュウジ</t>
    </rPh>
    <rPh sb="125" eb="127">
      <t>キョウシツ</t>
    </rPh>
    <rPh sb="128" eb="130">
      <t>シュウジ</t>
    </rPh>
    <rPh sb="131" eb="132">
      <t>カ</t>
    </rPh>
    <rPh sb="137" eb="138">
      <t>ホカ</t>
    </rPh>
    <rPh sb="146" eb="148">
      <t>ケイチョウ</t>
    </rPh>
    <rPh sb="149" eb="151">
      <t>シギン</t>
    </rPh>
    <rPh sb="152" eb="155">
      <t>サンビカ</t>
    </rPh>
    <rPh sb="156" eb="157">
      <t>カイ</t>
    </rPh>
    <rPh sb="173" eb="175">
      <t>エンソウ</t>
    </rPh>
    <rPh sb="175" eb="176">
      <t>トウ</t>
    </rPh>
    <rPh sb="177" eb="179">
      <t>カツドウ</t>
    </rPh>
    <rPh sb="185" eb="186">
      <t>ホカ</t>
    </rPh>
    <rPh sb="197" eb="199">
      <t>ケイチョウ</t>
    </rPh>
    <rPh sb="200" eb="202">
      <t>シギン</t>
    </rPh>
    <rPh sb="203" eb="206">
      <t>サンビカ</t>
    </rPh>
    <rPh sb="207" eb="208">
      <t>カイ</t>
    </rPh>
    <rPh sb="209" eb="210">
      <t>コト</t>
    </rPh>
    <rPh sb="210" eb="212">
      <t>エンソウ</t>
    </rPh>
    <rPh sb="212" eb="213">
      <t>トウ</t>
    </rPh>
    <rPh sb="214" eb="216">
      <t>カツドウ</t>
    </rPh>
    <phoneticPr fontId="2"/>
  </si>
  <si>
    <t>適時</t>
    <rPh sb="0" eb="2">
      <t>テキジ</t>
    </rPh>
    <phoneticPr fontId="2"/>
  </si>
  <si>
    <t>４月、３月</t>
    <rPh sb="1" eb="2">
      <t>ガツ</t>
    </rPh>
    <rPh sb="4" eb="5">
      <t>ガツ</t>
    </rPh>
    <phoneticPr fontId="2"/>
  </si>
  <si>
    <t>当施設内外の高齢者のお話相手やレクリエーション等を提供する</t>
    <rPh sb="0" eb="1">
      <t>トウ</t>
    </rPh>
    <rPh sb="1" eb="3">
      <t>シセツ</t>
    </rPh>
    <rPh sb="3" eb="4">
      <t>ナイ</t>
    </rPh>
    <rPh sb="4" eb="5">
      <t>ガイ</t>
    </rPh>
    <rPh sb="6" eb="9">
      <t>コウレイシャ</t>
    </rPh>
    <rPh sb="11" eb="14">
      <t>ハナシアイテ</t>
    </rPh>
    <rPh sb="23" eb="24">
      <t>トウ</t>
    </rPh>
    <rPh sb="25" eb="27">
      <t>テイキョウ</t>
    </rPh>
    <phoneticPr fontId="2"/>
  </si>
  <si>
    <t>http://www.sanaifukushikai.jp</t>
    <phoneticPr fontId="2"/>
  </si>
  <si>
    <t>オールディーズ（愛知カラオケ交友会）</t>
    <phoneticPr fontId="2"/>
  </si>
  <si>
    <t>オールディーズ（あいちからおけこうゆうかい）</t>
    <phoneticPr fontId="2"/>
  </si>
  <si>
    <t>やすなが　てつお</t>
    <phoneticPr fontId="2"/>
  </si>
  <si>
    <t>smile123.an@gmail.com</t>
    <phoneticPr fontId="2"/>
  </si>
  <si>
    <t>オールディーズ（コミカルムードコーラス）の公演により老若男女問わず地域との融和を図る</t>
    <rPh sb="21" eb="23">
      <t>コウエン</t>
    </rPh>
    <rPh sb="26" eb="28">
      <t>ロウニャク</t>
    </rPh>
    <rPh sb="28" eb="30">
      <t>ナンニョ</t>
    </rPh>
    <rPh sb="30" eb="31">
      <t>ト</t>
    </rPh>
    <rPh sb="33" eb="35">
      <t>チイキ</t>
    </rPh>
    <rPh sb="37" eb="39">
      <t>ユウワ</t>
    </rPh>
    <rPh sb="40" eb="41">
      <t>ハカ</t>
    </rPh>
    <phoneticPr fontId="2"/>
  </si>
  <si>
    <t>はやし　かずこ</t>
    <phoneticPr fontId="2"/>
  </si>
  <si>
    <t>不定期</t>
    <rPh sb="0" eb="3">
      <t>フテイキ</t>
    </rPh>
    <phoneticPr fontId="2"/>
  </si>
  <si>
    <t>かわむら　なおき</t>
    <phoneticPr fontId="2"/>
  </si>
  <si>
    <t>毎月第2、４土曜日</t>
    <rPh sb="0" eb="2">
      <t>マイツキ</t>
    </rPh>
    <rPh sb="2" eb="3">
      <t>ダイ</t>
    </rPh>
    <rPh sb="6" eb="9">
      <t>ドヨウビ</t>
    </rPh>
    <phoneticPr fontId="2"/>
  </si>
  <si>
    <t>https://blog.livedoor.jp/mimi-nisshin/</t>
    <phoneticPr fontId="2"/>
  </si>
  <si>
    <t>おくざわ　ひろこ</t>
    <phoneticPr fontId="2"/>
  </si>
  <si>
    <t>tgof9hrm15@almond.ocn.ne.jp</t>
    <phoneticPr fontId="2"/>
  </si>
  <si>
    <t>052-803-3888</t>
    <phoneticPr fontId="2"/>
  </si>
  <si>
    <t>支援を必要とする子ども達の保護者や支援者と交流を持つために情報を提供し、つながりを持つ会</t>
    <rPh sb="0" eb="2">
      <t>シエン</t>
    </rPh>
    <rPh sb="3" eb="5">
      <t>ヒツヨウ</t>
    </rPh>
    <rPh sb="8" eb="9">
      <t>コ</t>
    </rPh>
    <rPh sb="11" eb="12">
      <t>タチ</t>
    </rPh>
    <rPh sb="13" eb="16">
      <t>ホゴシャ</t>
    </rPh>
    <rPh sb="17" eb="20">
      <t>シエンシャ</t>
    </rPh>
    <rPh sb="21" eb="23">
      <t>コウリュウ</t>
    </rPh>
    <rPh sb="24" eb="25">
      <t>モ</t>
    </rPh>
    <rPh sb="29" eb="31">
      <t>ジョウホウ</t>
    </rPh>
    <rPh sb="32" eb="34">
      <t>テイキョウ</t>
    </rPh>
    <rPh sb="41" eb="42">
      <t>モ</t>
    </rPh>
    <rPh sb="43" eb="44">
      <t>カイ</t>
    </rPh>
    <phoneticPr fontId="2"/>
  </si>
  <si>
    <t>にぎわい交流館及び公共の施設</t>
    <rPh sb="4" eb="7">
      <t>コウリュウカン</t>
    </rPh>
    <rPh sb="7" eb="8">
      <t>オヨ</t>
    </rPh>
    <rPh sb="9" eb="11">
      <t>コウキョウ</t>
    </rPh>
    <rPh sb="12" eb="14">
      <t>シセツ</t>
    </rPh>
    <phoneticPr fontId="2"/>
  </si>
  <si>
    <t>平日の昼間及び土曜、祝日の昼間</t>
    <rPh sb="0" eb="2">
      <t>ヘイジツ</t>
    </rPh>
    <rPh sb="3" eb="5">
      <t>ヒルマ</t>
    </rPh>
    <rPh sb="5" eb="6">
      <t>オヨ</t>
    </rPh>
    <rPh sb="7" eb="9">
      <t>ドヨウ</t>
    </rPh>
    <rPh sb="10" eb="12">
      <t>シュクジツ</t>
    </rPh>
    <rPh sb="13" eb="15">
      <t>ヒルマ</t>
    </rPh>
    <phoneticPr fontId="2"/>
  </si>
  <si>
    <t>毎月1回　午前10時～12時</t>
    <rPh sb="0" eb="2">
      <t>マイツキ</t>
    </rPh>
    <rPh sb="3" eb="4">
      <t>カイ</t>
    </rPh>
    <rPh sb="5" eb="7">
      <t>ゴゼン</t>
    </rPh>
    <rPh sb="9" eb="10">
      <t>ジ</t>
    </rPh>
    <rPh sb="13" eb="14">
      <t>ジ</t>
    </rPh>
    <phoneticPr fontId="2"/>
  </si>
  <si>
    <t>ごとう　たかみつ</t>
    <phoneticPr fontId="2"/>
  </si>
  <si>
    <t>sovers2019@gmail.com</t>
    <phoneticPr fontId="2"/>
  </si>
  <si>
    <t>あり（年額6,000円）</t>
    <rPh sb="3" eb="5">
      <t>ネンガク</t>
    </rPh>
    <rPh sb="6" eb="11">
      <t>０００エン</t>
    </rPh>
    <phoneticPr fontId="2"/>
  </si>
  <si>
    <t>グループが歌などで人に笑いと元気を届ける事を目的とする（慰問公演）</t>
    <rPh sb="5" eb="6">
      <t>ウタ</t>
    </rPh>
    <rPh sb="9" eb="10">
      <t>ヒト</t>
    </rPh>
    <rPh sb="11" eb="12">
      <t>ワラ</t>
    </rPh>
    <rPh sb="14" eb="16">
      <t>ゲンキ</t>
    </rPh>
    <rPh sb="17" eb="18">
      <t>トド</t>
    </rPh>
    <rPh sb="20" eb="21">
      <t>コト</t>
    </rPh>
    <rPh sb="22" eb="24">
      <t>モクテキ</t>
    </rPh>
    <rPh sb="28" eb="30">
      <t>イモン</t>
    </rPh>
    <rPh sb="30" eb="32">
      <t>コウエン</t>
    </rPh>
    <phoneticPr fontId="2"/>
  </si>
  <si>
    <t>①老人保健施設（身障者団体含む）など、そこに入所している方を対象
②地域のイベントなどを対象にそこに参加されている方々対象
③その他、目的を達成するために活動できる施設の方々を対象</t>
    <rPh sb="1" eb="7">
      <t>ロウジンホケンシセツ</t>
    </rPh>
    <rPh sb="8" eb="11">
      <t>シンショウシャ</t>
    </rPh>
    <rPh sb="11" eb="13">
      <t>ダンタイ</t>
    </rPh>
    <rPh sb="13" eb="14">
      <t>フク</t>
    </rPh>
    <rPh sb="22" eb="24">
      <t>ニュウショ</t>
    </rPh>
    <rPh sb="28" eb="29">
      <t>カタ</t>
    </rPh>
    <rPh sb="30" eb="32">
      <t>タイショウ</t>
    </rPh>
    <rPh sb="34" eb="36">
      <t>チイキ</t>
    </rPh>
    <rPh sb="44" eb="46">
      <t>タイショウ</t>
    </rPh>
    <rPh sb="50" eb="52">
      <t>サンカ</t>
    </rPh>
    <rPh sb="57" eb="59">
      <t>カタガタ</t>
    </rPh>
    <rPh sb="59" eb="61">
      <t>タイショウ</t>
    </rPh>
    <rPh sb="65" eb="66">
      <t>タ</t>
    </rPh>
    <rPh sb="67" eb="69">
      <t>モクテキ</t>
    </rPh>
    <rPh sb="70" eb="72">
      <t>タッセイ</t>
    </rPh>
    <rPh sb="77" eb="79">
      <t>カツドウ</t>
    </rPh>
    <rPh sb="82" eb="84">
      <t>シセツ</t>
    </rPh>
    <rPh sb="85" eb="87">
      <t>カタガタ</t>
    </rPh>
    <rPh sb="88" eb="90">
      <t>タイショウ</t>
    </rPh>
    <phoneticPr fontId="2"/>
  </si>
  <si>
    <t>施設方と日程調整して決定する（30分～120分）</t>
    <rPh sb="0" eb="2">
      <t>シセツ</t>
    </rPh>
    <rPh sb="2" eb="3">
      <t>カタ</t>
    </rPh>
    <rPh sb="4" eb="6">
      <t>ニッテイ</t>
    </rPh>
    <rPh sb="6" eb="8">
      <t>チョウセイ</t>
    </rPh>
    <rPh sb="10" eb="12">
      <t>ケッテイ</t>
    </rPh>
    <rPh sb="17" eb="18">
      <t>フン</t>
    </rPh>
    <rPh sb="22" eb="23">
      <t>フン</t>
    </rPh>
    <phoneticPr fontId="2"/>
  </si>
  <si>
    <t>毎月第1土曜日、講演後のミーティング</t>
    <rPh sb="0" eb="2">
      <t>マイツキ</t>
    </rPh>
    <rPh sb="2" eb="3">
      <t>ダイ</t>
    </rPh>
    <rPh sb="4" eb="7">
      <t>ドヨウビ</t>
    </rPh>
    <rPh sb="8" eb="10">
      <t>コウエン</t>
    </rPh>
    <rPh sb="10" eb="11">
      <t>ゴ</t>
    </rPh>
    <phoneticPr fontId="2"/>
  </si>
  <si>
    <t>そばーずSovers-Lのページで活動状況発信中</t>
    <rPh sb="17" eb="19">
      <t>カツドウ</t>
    </rPh>
    <rPh sb="19" eb="21">
      <t>ジョウキョウ</t>
    </rPh>
    <rPh sb="21" eb="23">
      <t>ハッシン</t>
    </rPh>
    <rPh sb="23" eb="24">
      <t>ナカ</t>
    </rPh>
    <phoneticPr fontId="2"/>
  </si>
  <si>
    <t>J.Salon with U（ｼﾞｪｲｻﾛﾝｳｨｽﾞﾕｰ）</t>
    <phoneticPr fontId="2"/>
  </si>
  <si>
    <t>なかた　のりお</t>
    <phoneticPr fontId="2"/>
  </si>
  <si>
    <t>070-6414-3403</t>
    <phoneticPr fontId="2"/>
  </si>
  <si>
    <t>音楽とウクレレを楽しく練習して、ボランティアで老人ホーム、デイサービス、地域の集い等で皆さんに聞いて頂き、更には歌って頂けるよう演奏し、メンバーの歌や楽器の演奏技術の向上も維持していく</t>
    <rPh sb="0" eb="2">
      <t>オンガク</t>
    </rPh>
    <rPh sb="8" eb="9">
      <t>タノ</t>
    </rPh>
    <rPh sb="11" eb="13">
      <t>レンシュウ</t>
    </rPh>
    <rPh sb="23" eb="25">
      <t>ロウジン</t>
    </rPh>
    <rPh sb="36" eb="38">
      <t>チイキ</t>
    </rPh>
    <rPh sb="39" eb="40">
      <t>ツド</t>
    </rPh>
    <rPh sb="41" eb="42">
      <t>トウ</t>
    </rPh>
    <rPh sb="43" eb="44">
      <t>ミナ</t>
    </rPh>
    <rPh sb="47" eb="48">
      <t>キ</t>
    </rPh>
    <rPh sb="50" eb="51">
      <t>イタダ</t>
    </rPh>
    <rPh sb="53" eb="54">
      <t>サラ</t>
    </rPh>
    <rPh sb="56" eb="57">
      <t>ウタ</t>
    </rPh>
    <rPh sb="59" eb="60">
      <t>イタダ</t>
    </rPh>
    <rPh sb="64" eb="66">
      <t>エンソウ</t>
    </rPh>
    <rPh sb="73" eb="74">
      <t>ウタ</t>
    </rPh>
    <rPh sb="75" eb="77">
      <t>ガッキ</t>
    </rPh>
    <rPh sb="78" eb="80">
      <t>エンソウ</t>
    </rPh>
    <rPh sb="80" eb="82">
      <t>ギジュツ</t>
    </rPh>
    <rPh sb="83" eb="85">
      <t>コウジョウ</t>
    </rPh>
    <rPh sb="86" eb="88">
      <t>イジ</t>
    </rPh>
    <phoneticPr fontId="2"/>
  </si>
  <si>
    <t>随時</t>
    <rPh sb="0" eb="2">
      <t>ズイジ</t>
    </rPh>
    <phoneticPr fontId="2"/>
  </si>
  <si>
    <t>たなか　みつえ</t>
    <phoneticPr fontId="2"/>
  </si>
  <si>
    <t>日進市米野木町南山987-56</t>
    <rPh sb="0" eb="3">
      <t>ニッシンシ</t>
    </rPh>
    <rPh sb="3" eb="6">
      <t>コメノキ</t>
    </rPh>
    <rPh sb="6" eb="7">
      <t>マチ</t>
    </rPh>
    <rPh sb="7" eb="9">
      <t>ミナミヤマ</t>
    </rPh>
    <phoneticPr fontId="2"/>
  </si>
  <si>
    <t>0561-73-5143</t>
    <phoneticPr fontId="2"/>
  </si>
  <si>
    <t>toshiko5356@ezweb.ne.jp</t>
    <phoneticPr fontId="2"/>
  </si>
  <si>
    <t>0561-34-9431</t>
    <phoneticPr fontId="2"/>
  </si>
  <si>
    <t>あり（必要に応じて）</t>
    <rPh sb="3" eb="5">
      <t>ヒツヨウ</t>
    </rPh>
    <rPh sb="6" eb="7">
      <t>オウ</t>
    </rPh>
    <phoneticPr fontId="2"/>
  </si>
  <si>
    <t>各団体の要望に応じて</t>
    <rPh sb="0" eb="3">
      <t>カクダンタイ</t>
    </rPh>
    <rPh sb="4" eb="6">
      <t>ヨウボウ</t>
    </rPh>
    <rPh sb="7" eb="8">
      <t>オウ</t>
    </rPh>
    <phoneticPr fontId="2"/>
  </si>
  <si>
    <t>笛と人形と一緒に、高齢の方や小学生の集まりに出かけています</t>
    <rPh sb="0" eb="1">
      <t>フエ</t>
    </rPh>
    <rPh sb="2" eb="4">
      <t>ニンギョウ</t>
    </rPh>
    <rPh sb="5" eb="7">
      <t>イッショ</t>
    </rPh>
    <rPh sb="9" eb="11">
      <t>コウレイ</t>
    </rPh>
    <rPh sb="12" eb="13">
      <t>カタ</t>
    </rPh>
    <rPh sb="14" eb="17">
      <t>ショウガクセイ</t>
    </rPh>
    <rPh sb="18" eb="19">
      <t>アツ</t>
    </rPh>
    <rPh sb="22" eb="23">
      <t>デ</t>
    </rPh>
    <phoneticPr fontId="2"/>
  </si>
  <si>
    <t>みやち　ちえこ</t>
    <phoneticPr fontId="2"/>
  </si>
  <si>
    <t>一輪の花、そして自然良を通して人と人との交流を図る事を目的とする</t>
    <rPh sb="0" eb="2">
      <t>イチリン</t>
    </rPh>
    <rPh sb="3" eb="4">
      <t>ハナ</t>
    </rPh>
    <rPh sb="8" eb="10">
      <t>シゼン</t>
    </rPh>
    <rPh sb="10" eb="11">
      <t>リョウ</t>
    </rPh>
    <rPh sb="12" eb="13">
      <t>トオ</t>
    </rPh>
    <rPh sb="15" eb="16">
      <t>ヒト</t>
    </rPh>
    <rPh sb="17" eb="18">
      <t>ヒト</t>
    </rPh>
    <rPh sb="20" eb="22">
      <t>コウリュウ</t>
    </rPh>
    <rPh sb="23" eb="24">
      <t>ハカ</t>
    </rPh>
    <rPh sb="25" eb="26">
      <t>コト</t>
    </rPh>
    <rPh sb="27" eb="29">
      <t>モクテキ</t>
    </rPh>
    <phoneticPr fontId="2"/>
  </si>
  <si>
    <t>①一輪花(ﾐﾆﾌﾗﾜｰｱﾚﾝｼﾞﾒﾝﾄ)の配布、体験会の企画実行
②EM生ごみボカシによる土づくりをして花材、野菜の育成
③自然食による飲食物提供（ワンデイシェフ）活動名称キッチンよつば</t>
    <rPh sb="1" eb="3">
      <t>イチリン</t>
    </rPh>
    <rPh sb="3" eb="4">
      <t>ハナ</t>
    </rPh>
    <rPh sb="21" eb="23">
      <t>ハイフ</t>
    </rPh>
    <rPh sb="24" eb="26">
      <t>タイケン</t>
    </rPh>
    <rPh sb="26" eb="27">
      <t>カイ</t>
    </rPh>
    <rPh sb="28" eb="30">
      <t>キカク</t>
    </rPh>
    <rPh sb="30" eb="32">
      <t>ジッコウ</t>
    </rPh>
    <rPh sb="36" eb="37">
      <t>ナマ</t>
    </rPh>
    <rPh sb="45" eb="46">
      <t>ツチ</t>
    </rPh>
    <rPh sb="52" eb="53">
      <t>ハナ</t>
    </rPh>
    <rPh sb="53" eb="54">
      <t>ザイ</t>
    </rPh>
    <rPh sb="55" eb="57">
      <t>ヤサイ</t>
    </rPh>
    <rPh sb="58" eb="60">
      <t>イクセイ</t>
    </rPh>
    <rPh sb="62" eb="65">
      <t>シゼンショク</t>
    </rPh>
    <rPh sb="68" eb="70">
      <t>インショク</t>
    </rPh>
    <rPh sb="70" eb="71">
      <t>ブツ</t>
    </rPh>
    <rPh sb="71" eb="73">
      <t>テイキョウ</t>
    </rPh>
    <rPh sb="82" eb="84">
      <t>カツドウ</t>
    </rPh>
    <rPh sb="84" eb="86">
      <t>メイショウ</t>
    </rPh>
    <phoneticPr fontId="2"/>
  </si>
  <si>
    <t>ごとう　かずまさ</t>
    <phoneticPr fontId="2"/>
  </si>
  <si>
    <t>後藤　和正</t>
    <rPh sb="0" eb="2">
      <t>ゴトウ</t>
    </rPh>
    <rPh sb="3" eb="5">
      <t>カズマサ</t>
    </rPh>
    <phoneticPr fontId="2"/>
  </si>
  <si>
    <t>日進市藤塚4-161</t>
    <rPh sb="0" eb="3">
      <t>ニッシンシ</t>
    </rPh>
    <rPh sb="3" eb="5">
      <t>フジツカ</t>
    </rPh>
    <phoneticPr fontId="2"/>
  </si>
  <si>
    <t>3fa3u2@bma.biglobe.ne.jp</t>
    <phoneticPr fontId="2"/>
  </si>
  <si>
    <t>sabu.inoue@md.ccnw.ne.jp</t>
    <phoneticPr fontId="2"/>
  </si>
  <si>
    <t>0561-72-3158</t>
    <phoneticPr fontId="2"/>
  </si>
  <si>
    <t>井上　昌子</t>
    <rPh sb="0" eb="2">
      <t>イノウエ</t>
    </rPh>
    <rPh sb="3" eb="5">
      <t>マサコ</t>
    </rPh>
    <phoneticPr fontId="2"/>
  </si>
  <si>
    <t>日進市藤塚4-118</t>
    <rPh sb="3" eb="5">
      <t>フジツカ</t>
    </rPh>
    <phoneticPr fontId="2"/>
  </si>
  <si>
    <t>090-4162-2298</t>
    <phoneticPr fontId="2"/>
  </si>
  <si>
    <t>原則毎月第4土曜日　10時半～11時半</t>
    <rPh sb="0" eb="2">
      <t>ゲンソク</t>
    </rPh>
    <rPh sb="2" eb="4">
      <t>マイツキ</t>
    </rPh>
    <rPh sb="4" eb="5">
      <t>ダイ</t>
    </rPh>
    <rPh sb="6" eb="9">
      <t>ドヨウビ</t>
    </rPh>
    <rPh sb="12" eb="13">
      <t>ジ</t>
    </rPh>
    <rPh sb="13" eb="14">
      <t>ハン</t>
    </rPh>
    <rPh sb="17" eb="18">
      <t>ジ</t>
    </rPh>
    <rPh sb="18" eb="19">
      <t>ハン</t>
    </rPh>
    <phoneticPr fontId="2"/>
  </si>
  <si>
    <t>https://oridohotaru.jimdofree.com/</t>
    <phoneticPr fontId="2"/>
  </si>
  <si>
    <t>くわはら　しず</t>
    <phoneticPr fontId="2"/>
  </si>
  <si>
    <t>・名古屋市障害者スポーツセンター、口論義県プール
・延藤宅</t>
    <rPh sb="1" eb="5">
      <t>ナゴヤシ</t>
    </rPh>
    <rPh sb="5" eb="8">
      <t>ショウガイシャ</t>
    </rPh>
    <rPh sb="17" eb="18">
      <t>クチ</t>
    </rPh>
    <rPh sb="18" eb="19">
      <t>ロン</t>
    </rPh>
    <rPh sb="19" eb="20">
      <t>ギ</t>
    </rPh>
    <rPh sb="20" eb="21">
      <t>ケン</t>
    </rPh>
    <rPh sb="26" eb="27">
      <t>ノブ</t>
    </rPh>
    <rPh sb="27" eb="28">
      <t>フジ</t>
    </rPh>
    <rPh sb="28" eb="29">
      <t>タク</t>
    </rPh>
    <phoneticPr fontId="2"/>
  </si>
  <si>
    <t>毎週月曜日　第３水曜日</t>
    <rPh sb="0" eb="2">
      <t>マイシュウ</t>
    </rPh>
    <rPh sb="2" eb="5">
      <t>ゲツヨウビ</t>
    </rPh>
    <rPh sb="6" eb="7">
      <t>ダイ</t>
    </rPh>
    <rPh sb="8" eb="11">
      <t>スイヨウビ</t>
    </rPh>
    <phoneticPr fontId="2"/>
  </si>
  <si>
    <t>浅田地区　延藤宅</t>
    <rPh sb="0" eb="2">
      <t>アサダ</t>
    </rPh>
    <rPh sb="2" eb="4">
      <t>チク</t>
    </rPh>
    <rPh sb="5" eb="6">
      <t>エン</t>
    </rPh>
    <rPh sb="6" eb="7">
      <t>フジ</t>
    </rPh>
    <rPh sb="7" eb="8">
      <t>タク</t>
    </rPh>
    <phoneticPr fontId="2"/>
  </si>
  <si>
    <t>あいちこくさいびょういん
ぼらんてぃあしおん</t>
    <phoneticPr fontId="2"/>
  </si>
  <si>
    <t>愛知国際病院のホスピスまたは外来や病棟で、ボランティアが医療スタッフとは異なる立場だからこそできるケアを通して、社会の風や日常性をお届けして患者様の生活の質を高めることを目的とする</t>
    <rPh sb="0" eb="2">
      <t>アイチ</t>
    </rPh>
    <rPh sb="2" eb="4">
      <t>コクサイ</t>
    </rPh>
    <rPh sb="4" eb="6">
      <t>ビョウイン</t>
    </rPh>
    <rPh sb="14" eb="16">
      <t>ガイライ</t>
    </rPh>
    <rPh sb="17" eb="19">
      <t>ビョウトウ</t>
    </rPh>
    <rPh sb="28" eb="30">
      <t>イリョウ</t>
    </rPh>
    <rPh sb="36" eb="37">
      <t>コト</t>
    </rPh>
    <rPh sb="39" eb="41">
      <t>タチバ</t>
    </rPh>
    <rPh sb="52" eb="53">
      <t>トオ</t>
    </rPh>
    <rPh sb="56" eb="58">
      <t>シャカイ</t>
    </rPh>
    <rPh sb="59" eb="60">
      <t>カゼ</t>
    </rPh>
    <rPh sb="61" eb="63">
      <t>ニチジョウ</t>
    </rPh>
    <rPh sb="63" eb="64">
      <t>セイ</t>
    </rPh>
    <rPh sb="66" eb="67">
      <t>トド</t>
    </rPh>
    <rPh sb="70" eb="73">
      <t>カンジャサマ</t>
    </rPh>
    <rPh sb="74" eb="76">
      <t>セイカツ</t>
    </rPh>
    <rPh sb="77" eb="78">
      <t>シツ</t>
    </rPh>
    <rPh sb="79" eb="80">
      <t>タカ</t>
    </rPh>
    <rPh sb="85" eb="87">
      <t>モクテキ</t>
    </rPh>
    <phoneticPr fontId="2"/>
  </si>
  <si>
    <t>①実働ボランティア
　週1回月～土曜日のいずれかのグループに属して活動
　直接的ケア：マッサージ、傾聴
　間接的ケア：環境整備、園芸、レクレーション(絵手紙、押し花他)
②サポートボランティア
　園芸、縫物、お菓子づくり</t>
    <rPh sb="1" eb="3">
      <t>ジツドウ</t>
    </rPh>
    <rPh sb="11" eb="12">
      <t>シュウ</t>
    </rPh>
    <rPh sb="13" eb="14">
      <t>カイ</t>
    </rPh>
    <rPh sb="14" eb="15">
      <t>ゲツ</t>
    </rPh>
    <rPh sb="16" eb="17">
      <t>ド</t>
    </rPh>
    <rPh sb="17" eb="19">
      <t>ヨウビ</t>
    </rPh>
    <rPh sb="30" eb="31">
      <t>ゾク</t>
    </rPh>
    <rPh sb="33" eb="35">
      <t>カツドウ</t>
    </rPh>
    <rPh sb="37" eb="39">
      <t>チョクセツ</t>
    </rPh>
    <rPh sb="39" eb="40">
      <t>テキ</t>
    </rPh>
    <rPh sb="49" eb="51">
      <t>ケイチョウ</t>
    </rPh>
    <rPh sb="53" eb="56">
      <t>カンセツテキ</t>
    </rPh>
    <rPh sb="59" eb="61">
      <t>カンキョウ</t>
    </rPh>
    <rPh sb="61" eb="63">
      <t>セイビ</t>
    </rPh>
    <rPh sb="64" eb="66">
      <t>エンゲイ</t>
    </rPh>
    <rPh sb="75" eb="76">
      <t>エ</t>
    </rPh>
    <rPh sb="76" eb="78">
      <t>テガミ</t>
    </rPh>
    <rPh sb="79" eb="80">
      <t>オ</t>
    </rPh>
    <rPh sb="81" eb="82">
      <t>バナ</t>
    </rPh>
    <rPh sb="82" eb="83">
      <t>ホカ</t>
    </rPh>
    <rPh sb="98" eb="100">
      <t>エンゲイ</t>
    </rPh>
    <rPh sb="101" eb="103">
      <t>ヌイモノ</t>
    </rPh>
    <rPh sb="105" eb="107">
      <t>カシ</t>
    </rPh>
    <phoneticPr fontId="2"/>
  </si>
  <si>
    <t>月～土曜のいずれか１日</t>
    <rPh sb="0" eb="1">
      <t>ゲツ</t>
    </rPh>
    <rPh sb="2" eb="4">
      <t>ドヨウ</t>
    </rPh>
    <rPh sb="10" eb="11">
      <t>ニチ</t>
    </rPh>
    <phoneticPr fontId="2"/>
  </si>
  <si>
    <t>cleopatra-=yorosiku618@softbank.ne.jp</t>
    <phoneticPr fontId="2"/>
  </si>
  <si>
    <t>あり（月額1,000円）</t>
    <rPh sb="3" eb="4">
      <t>ツキ</t>
    </rPh>
    <rPh sb="4" eb="5">
      <t>ガク</t>
    </rPh>
    <rPh sb="6" eb="11">
      <t>０００エン</t>
    </rPh>
    <phoneticPr fontId="2"/>
  </si>
  <si>
    <t>毎月第１、３木曜日　13時半～17時</t>
    <rPh sb="0" eb="2">
      <t>マイツキ</t>
    </rPh>
    <rPh sb="2" eb="3">
      <t>ダイ</t>
    </rPh>
    <rPh sb="6" eb="9">
      <t>モクヨウビ</t>
    </rPh>
    <rPh sb="12" eb="13">
      <t>ジ</t>
    </rPh>
    <rPh sb="13" eb="14">
      <t>ハン</t>
    </rPh>
    <rPh sb="17" eb="18">
      <t>ジ</t>
    </rPh>
    <phoneticPr fontId="2"/>
  </si>
  <si>
    <t>当施設内でプログラム協力・運営やご利用者との関わりを行います</t>
    <rPh sb="0" eb="1">
      <t>トウ</t>
    </rPh>
    <rPh sb="1" eb="3">
      <t>シセツ</t>
    </rPh>
    <rPh sb="3" eb="4">
      <t>ナイ</t>
    </rPh>
    <rPh sb="10" eb="12">
      <t>キョウリョク</t>
    </rPh>
    <rPh sb="13" eb="15">
      <t>ウンエイ</t>
    </rPh>
    <rPh sb="17" eb="19">
      <t>リヨウ</t>
    </rPh>
    <rPh sb="19" eb="20">
      <t>シャ</t>
    </rPh>
    <rPh sb="22" eb="23">
      <t>カカ</t>
    </rPh>
    <rPh sb="26" eb="27">
      <t>オコナ</t>
    </rPh>
    <phoneticPr fontId="2"/>
  </si>
  <si>
    <t>行事・講座・学習会等に参加する方のお子様を安全にお預かりする</t>
    <rPh sb="0" eb="2">
      <t>ギョウジ</t>
    </rPh>
    <rPh sb="3" eb="5">
      <t>コウザ</t>
    </rPh>
    <rPh sb="6" eb="8">
      <t>ガクシュウ</t>
    </rPh>
    <rPh sb="8" eb="9">
      <t>カイ</t>
    </rPh>
    <rPh sb="9" eb="10">
      <t>トウ</t>
    </rPh>
    <rPh sb="11" eb="13">
      <t>サンカ</t>
    </rPh>
    <rPh sb="15" eb="16">
      <t>カタ</t>
    </rPh>
    <rPh sb="18" eb="20">
      <t>コサマ</t>
    </rPh>
    <rPh sb="21" eb="23">
      <t>アンゼン</t>
    </rPh>
    <rPh sb="25" eb="26">
      <t>アズ</t>
    </rPh>
    <phoneticPr fontId="2"/>
  </si>
  <si>
    <t>手づくりの人形劇を通し乳幼児や高齢者にお話の楽しさを伝える</t>
    <rPh sb="0" eb="1">
      <t>テ</t>
    </rPh>
    <rPh sb="5" eb="8">
      <t>ニンギョウゲキ</t>
    </rPh>
    <rPh sb="9" eb="10">
      <t>トオ</t>
    </rPh>
    <rPh sb="11" eb="14">
      <t>ニュウヨウジ</t>
    </rPh>
    <rPh sb="15" eb="18">
      <t>コウレイシャ</t>
    </rPh>
    <rPh sb="20" eb="21">
      <t>ハナシ</t>
    </rPh>
    <rPh sb="22" eb="23">
      <t>タノ</t>
    </rPh>
    <rPh sb="26" eb="27">
      <t>ツタ</t>
    </rPh>
    <phoneticPr fontId="2"/>
  </si>
  <si>
    <t>盲学校、地域住民からの依頼された点字図書・個人本の製本</t>
    <rPh sb="0" eb="1">
      <t>モウ</t>
    </rPh>
    <rPh sb="1" eb="3">
      <t>ガッコウ</t>
    </rPh>
    <rPh sb="4" eb="6">
      <t>チイキ</t>
    </rPh>
    <rPh sb="6" eb="8">
      <t>ジュウミン</t>
    </rPh>
    <rPh sb="11" eb="13">
      <t>イライ</t>
    </rPh>
    <rPh sb="16" eb="18">
      <t>テンジ</t>
    </rPh>
    <rPh sb="18" eb="20">
      <t>トショ</t>
    </rPh>
    <rPh sb="21" eb="23">
      <t>コジン</t>
    </rPh>
    <rPh sb="23" eb="24">
      <t>ホン</t>
    </rPh>
    <rPh sb="25" eb="27">
      <t>セイホン</t>
    </rPh>
    <phoneticPr fontId="2"/>
  </si>
  <si>
    <t>目の不自由な方のために、新聞、図書、広報誌などを音訳布</t>
    <rPh sb="0" eb="1">
      <t>メ</t>
    </rPh>
    <rPh sb="2" eb="5">
      <t>フジユウ</t>
    </rPh>
    <rPh sb="6" eb="7">
      <t>カタ</t>
    </rPh>
    <rPh sb="12" eb="14">
      <t>シンブン</t>
    </rPh>
    <rPh sb="15" eb="17">
      <t>トショ</t>
    </rPh>
    <rPh sb="18" eb="21">
      <t>コウホウシ</t>
    </rPh>
    <rPh sb="24" eb="26">
      <t>オンヤク</t>
    </rPh>
    <rPh sb="26" eb="27">
      <t>ヌノ</t>
    </rPh>
    <phoneticPr fontId="2"/>
  </si>
  <si>
    <t>視覚障害者への広報誌・本等の点訳及び小中高校での点字教室</t>
    <rPh sb="0" eb="2">
      <t>シカク</t>
    </rPh>
    <rPh sb="2" eb="5">
      <t>ショウガイシャ</t>
    </rPh>
    <rPh sb="7" eb="10">
      <t>コウホウシ</t>
    </rPh>
    <rPh sb="11" eb="12">
      <t>ホン</t>
    </rPh>
    <rPh sb="12" eb="13">
      <t>トウ</t>
    </rPh>
    <rPh sb="14" eb="16">
      <t>テンヤク</t>
    </rPh>
    <rPh sb="16" eb="17">
      <t>オヨ</t>
    </rPh>
    <rPh sb="18" eb="21">
      <t>ショウチュウコウ</t>
    </rPh>
    <rPh sb="21" eb="22">
      <t>コウ</t>
    </rPh>
    <rPh sb="24" eb="26">
      <t>テンジ</t>
    </rPh>
    <rPh sb="26" eb="28">
      <t>キョウシツ</t>
    </rPh>
    <phoneticPr fontId="2"/>
  </si>
  <si>
    <t>難聴・中途失聴者への情報保障のために要約筆記で書いて伝えます</t>
    <rPh sb="0" eb="2">
      <t>ナンチョウ</t>
    </rPh>
    <rPh sb="3" eb="5">
      <t>チュウト</t>
    </rPh>
    <rPh sb="5" eb="7">
      <t>シッチョウ</t>
    </rPh>
    <rPh sb="7" eb="8">
      <t>シャ</t>
    </rPh>
    <rPh sb="10" eb="12">
      <t>ジョウホウ</t>
    </rPh>
    <rPh sb="12" eb="14">
      <t>ホショウ</t>
    </rPh>
    <rPh sb="18" eb="20">
      <t>ヨウヤク</t>
    </rPh>
    <rPh sb="20" eb="22">
      <t>ヒッキ</t>
    </rPh>
    <rPh sb="23" eb="24">
      <t>カ</t>
    </rPh>
    <rPh sb="26" eb="27">
      <t>ツタ</t>
    </rPh>
    <phoneticPr fontId="2"/>
  </si>
  <si>
    <t>日進ホーム入所者との交流　お茶出し等</t>
    <rPh sb="0" eb="2">
      <t>ニッシン</t>
    </rPh>
    <rPh sb="5" eb="8">
      <t>ニュウショシャ</t>
    </rPh>
    <rPh sb="10" eb="12">
      <t>コウリュウ</t>
    </rPh>
    <rPh sb="14" eb="15">
      <t>チャ</t>
    </rPh>
    <rPh sb="15" eb="16">
      <t>ダ</t>
    </rPh>
    <rPh sb="17" eb="18">
      <t>トウ</t>
    </rPh>
    <phoneticPr fontId="2"/>
  </si>
  <si>
    <t>視覚障がい者を理解し会員相互の親睦を図る</t>
    <rPh sb="0" eb="2">
      <t>シカク</t>
    </rPh>
    <rPh sb="2" eb="3">
      <t>ショウ</t>
    </rPh>
    <rPh sb="5" eb="6">
      <t>シャ</t>
    </rPh>
    <rPh sb="7" eb="9">
      <t>リカイ</t>
    </rPh>
    <rPh sb="10" eb="12">
      <t>カイイン</t>
    </rPh>
    <rPh sb="12" eb="14">
      <t>ソウゴ</t>
    </rPh>
    <rPh sb="15" eb="17">
      <t>シンボク</t>
    </rPh>
    <rPh sb="18" eb="19">
      <t>ハカ</t>
    </rPh>
    <phoneticPr fontId="2"/>
  </si>
  <si>
    <t>日進市内の小中学校へ絵本の読み聞かせ、昔話の語りに出向きます</t>
    <rPh sb="0" eb="2">
      <t>ニッシン</t>
    </rPh>
    <rPh sb="2" eb="4">
      <t>シナイ</t>
    </rPh>
    <rPh sb="3" eb="4">
      <t>ナイ</t>
    </rPh>
    <rPh sb="5" eb="9">
      <t>ショウチュウガッコウ</t>
    </rPh>
    <rPh sb="10" eb="12">
      <t>エホン</t>
    </rPh>
    <rPh sb="13" eb="14">
      <t>ヨ</t>
    </rPh>
    <rPh sb="15" eb="16">
      <t>キ</t>
    </rPh>
    <rPh sb="19" eb="20">
      <t>ムカシ</t>
    </rPh>
    <rPh sb="20" eb="21">
      <t>ハナシ</t>
    </rPh>
    <rPh sb="22" eb="23">
      <t>カタ</t>
    </rPh>
    <rPh sb="25" eb="27">
      <t>デム</t>
    </rPh>
    <phoneticPr fontId="2"/>
  </si>
  <si>
    <t>元気になれる！手作りの楽しいお芝居を皆さんにお届けしています</t>
    <phoneticPr fontId="2"/>
  </si>
  <si>
    <t>心静かな空間で取り組み易いアート表現をし、話し合いをします</t>
    <rPh sb="0" eb="1">
      <t>ココロ</t>
    </rPh>
    <rPh sb="1" eb="2">
      <t>シズ</t>
    </rPh>
    <rPh sb="4" eb="6">
      <t>クウカン</t>
    </rPh>
    <rPh sb="7" eb="8">
      <t>ト</t>
    </rPh>
    <rPh sb="9" eb="10">
      <t>ク</t>
    </rPh>
    <rPh sb="11" eb="12">
      <t>ヤス</t>
    </rPh>
    <rPh sb="16" eb="18">
      <t>ヒョウゲン</t>
    </rPh>
    <rPh sb="21" eb="22">
      <t>ハナ</t>
    </rPh>
    <rPh sb="23" eb="24">
      <t>ア</t>
    </rPh>
    <phoneticPr fontId="2"/>
  </si>
  <si>
    <t>ふれあい、助け合い、いきいきと暮らせる地域づくり</t>
    <rPh sb="5" eb="6">
      <t>タス</t>
    </rPh>
    <rPh sb="7" eb="8">
      <t>ア</t>
    </rPh>
    <rPh sb="15" eb="16">
      <t>ク</t>
    </rPh>
    <rPh sb="19" eb="21">
      <t>チイキ</t>
    </rPh>
    <phoneticPr fontId="2"/>
  </si>
  <si>
    <t>未就園の親子に読み聞かせをしたり、絵本について語り合います</t>
    <rPh sb="0" eb="1">
      <t>ミ</t>
    </rPh>
    <rPh sb="1" eb="3">
      <t>シュウエン</t>
    </rPh>
    <rPh sb="4" eb="6">
      <t>オヤコ</t>
    </rPh>
    <rPh sb="7" eb="8">
      <t>ヨ</t>
    </rPh>
    <rPh sb="9" eb="10">
      <t>キ</t>
    </rPh>
    <rPh sb="17" eb="19">
      <t>エホン</t>
    </rPh>
    <rPh sb="23" eb="24">
      <t>カタ</t>
    </rPh>
    <rPh sb="25" eb="26">
      <t>ア</t>
    </rPh>
    <phoneticPr fontId="2"/>
  </si>
  <si>
    <t>ICT機器を取り巻く障害者支援および周辺環境の改善</t>
    <rPh sb="3" eb="5">
      <t>キキ</t>
    </rPh>
    <rPh sb="6" eb="7">
      <t>ト</t>
    </rPh>
    <rPh sb="8" eb="9">
      <t>マ</t>
    </rPh>
    <rPh sb="10" eb="13">
      <t>ショウガイシャ</t>
    </rPh>
    <rPh sb="13" eb="15">
      <t>シエン</t>
    </rPh>
    <rPh sb="18" eb="20">
      <t>シュウヘン</t>
    </rPh>
    <rPh sb="20" eb="22">
      <t>カンキョウ</t>
    </rPh>
    <rPh sb="23" eb="25">
      <t>カイゼン</t>
    </rPh>
    <phoneticPr fontId="2"/>
  </si>
  <si>
    <t>ごみ減量に係るエコリサイクル3R運動の普及啓発活動のへの取組</t>
    <rPh sb="2" eb="4">
      <t>ゲンリョウ</t>
    </rPh>
    <rPh sb="5" eb="6">
      <t>カカ</t>
    </rPh>
    <rPh sb="16" eb="18">
      <t>ウンドウ</t>
    </rPh>
    <rPh sb="19" eb="21">
      <t>フキュウ</t>
    </rPh>
    <rPh sb="21" eb="23">
      <t>ケイハツ</t>
    </rPh>
    <rPh sb="23" eb="25">
      <t>カツドウ</t>
    </rPh>
    <rPh sb="28" eb="30">
      <t>トリクミ</t>
    </rPh>
    <phoneticPr fontId="2"/>
  </si>
  <si>
    <t>災害時の情報手段としてアマチュア無線で活動してみませんか！</t>
    <phoneticPr fontId="2"/>
  </si>
  <si>
    <t>住民が助け合い、より安心、安全な暮らし、絆を深める場作り.</t>
    <rPh sb="0" eb="2">
      <t>ジュウミン</t>
    </rPh>
    <rPh sb="3" eb="4">
      <t>タス</t>
    </rPh>
    <rPh sb="5" eb="6">
      <t>ア</t>
    </rPh>
    <rPh sb="10" eb="12">
      <t>アンシン</t>
    </rPh>
    <rPh sb="13" eb="15">
      <t>アンゼン</t>
    </rPh>
    <rPh sb="16" eb="17">
      <t>ク</t>
    </rPh>
    <rPh sb="20" eb="21">
      <t>キズナ</t>
    </rPh>
    <rPh sb="22" eb="23">
      <t>フカ</t>
    </rPh>
    <rPh sb="25" eb="26">
      <t>バ</t>
    </rPh>
    <rPh sb="26" eb="27">
      <t>ツク</t>
    </rPh>
    <phoneticPr fontId="2"/>
  </si>
  <si>
    <t>朗読を通し自己の啓発と地域での高齢者、障害者への支援</t>
    <rPh sb="0" eb="2">
      <t>ロウドク</t>
    </rPh>
    <rPh sb="3" eb="4">
      <t>トオ</t>
    </rPh>
    <rPh sb="5" eb="7">
      <t>ジコ</t>
    </rPh>
    <rPh sb="8" eb="10">
      <t>ケイハツ</t>
    </rPh>
    <rPh sb="11" eb="13">
      <t>チイキ</t>
    </rPh>
    <rPh sb="15" eb="18">
      <t>コウレイシャ</t>
    </rPh>
    <rPh sb="19" eb="22">
      <t>ショウガイシャ</t>
    </rPh>
    <rPh sb="24" eb="26">
      <t>シエン</t>
    </rPh>
    <phoneticPr fontId="2"/>
  </si>
  <si>
    <t>視覚障害者に不平等が生じない社会を作るため点訳と情報を提供</t>
    <rPh sb="0" eb="2">
      <t>シカク</t>
    </rPh>
    <rPh sb="2" eb="5">
      <t>ショウガイシャ</t>
    </rPh>
    <rPh sb="6" eb="9">
      <t>フビョウドウ</t>
    </rPh>
    <rPh sb="10" eb="11">
      <t>ショウ</t>
    </rPh>
    <rPh sb="14" eb="16">
      <t>シャカイ</t>
    </rPh>
    <rPh sb="17" eb="18">
      <t>ツク</t>
    </rPh>
    <rPh sb="21" eb="23">
      <t>テンヤク</t>
    </rPh>
    <rPh sb="24" eb="26">
      <t>ジョウホウ</t>
    </rPh>
    <rPh sb="27" eb="29">
      <t>テイキョウ</t>
    </rPh>
    <phoneticPr fontId="2"/>
  </si>
  <si>
    <t>五感をフル活用して相手の話を傾聴するボランティア活動</t>
    <rPh sb="9" eb="11">
      <t>アイテ</t>
    </rPh>
    <rPh sb="12" eb="13">
      <t>ハナシ</t>
    </rPh>
    <rPh sb="14" eb="16">
      <t>ケイチョウ</t>
    </rPh>
    <rPh sb="24" eb="26">
      <t>カツドウ</t>
    </rPh>
    <phoneticPr fontId="2"/>
  </si>
  <si>
    <t>犬のしつけ教室・散歩会の開催や家庭訪問を行いアドバイスします</t>
    <rPh sb="0" eb="1">
      <t>イヌ</t>
    </rPh>
    <rPh sb="5" eb="7">
      <t>キョウシツ</t>
    </rPh>
    <rPh sb="8" eb="10">
      <t>サンポ</t>
    </rPh>
    <rPh sb="10" eb="11">
      <t>カイ</t>
    </rPh>
    <rPh sb="12" eb="14">
      <t>カイサイ</t>
    </rPh>
    <rPh sb="15" eb="17">
      <t>カテイ</t>
    </rPh>
    <rPh sb="17" eb="19">
      <t>ホウモン</t>
    </rPh>
    <rPh sb="20" eb="21">
      <t>オコナ</t>
    </rPh>
    <phoneticPr fontId="2"/>
  </si>
  <si>
    <t>ウクレレ演奏と歌指導、福祉施設への演奏会、地域住民との親睦会</t>
    <rPh sb="4" eb="6">
      <t>エンソウ</t>
    </rPh>
    <rPh sb="7" eb="8">
      <t>ウタ</t>
    </rPh>
    <rPh sb="8" eb="10">
      <t>シドウ</t>
    </rPh>
    <rPh sb="11" eb="13">
      <t>フクシ</t>
    </rPh>
    <rPh sb="13" eb="15">
      <t>シセツ</t>
    </rPh>
    <rPh sb="17" eb="20">
      <t>エンソウカイ</t>
    </rPh>
    <rPh sb="21" eb="23">
      <t>チイキ</t>
    </rPh>
    <rPh sb="23" eb="25">
      <t>ジュウミン</t>
    </rPh>
    <rPh sb="27" eb="29">
      <t>シンボク</t>
    </rPh>
    <rPh sb="29" eb="30">
      <t>カイ</t>
    </rPh>
    <phoneticPr fontId="2"/>
  </si>
  <si>
    <t>地震防災に関する出前講座を承ります。お気軽にお声かけください</t>
    <phoneticPr fontId="2"/>
  </si>
  <si>
    <t>週２回区内をのぼり旗を持ち巡回し地域の安全安心を見守ります</t>
    <rPh sb="0" eb="1">
      <t>シュウ</t>
    </rPh>
    <rPh sb="2" eb="3">
      <t>カイ</t>
    </rPh>
    <rPh sb="3" eb="5">
      <t>クナイ</t>
    </rPh>
    <rPh sb="9" eb="10">
      <t>ハタ</t>
    </rPh>
    <rPh sb="11" eb="12">
      <t>モ</t>
    </rPh>
    <rPh sb="13" eb="15">
      <t>ジュンカイ</t>
    </rPh>
    <rPh sb="16" eb="18">
      <t>チイキ</t>
    </rPh>
    <rPh sb="19" eb="21">
      <t>アンゼン</t>
    </rPh>
    <rPh sb="21" eb="23">
      <t>アンシン</t>
    </rPh>
    <rPh sb="24" eb="26">
      <t>ミマモ</t>
    </rPh>
    <phoneticPr fontId="2"/>
  </si>
  <si>
    <t>各種施設を訪問。朗読紙芝居楽器演奏をして皆で手遊び等を楽しむ</t>
    <rPh sb="0" eb="2">
      <t>カクシュ</t>
    </rPh>
    <rPh sb="2" eb="4">
      <t>シセツ</t>
    </rPh>
    <rPh sb="5" eb="7">
      <t>ホウモン</t>
    </rPh>
    <rPh sb="8" eb="10">
      <t>ロウドク</t>
    </rPh>
    <rPh sb="10" eb="13">
      <t>カミシバイ</t>
    </rPh>
    <rPh sb="13" eb="15">
      <t>ガッキ</t>
    </rPh>
    <rPh sb="15" eb="17">
      <t>エンソウ</t>
    </rPh>
    <rPh sb="20" eb="21">
      <t>ミナ</t>
    </rPh>
    <rPh sb="22" eb="24">
      <t>テアソ</t>
    </rPh>
    <rPh sb="25" eb="26">
      <t>トウ</t>
    </rPh>
    <rPh sb="27" eb="28">
      <t>タノ</t>
    </rPh>
    <phoneticPr fontId="2"/>
  </si>
  <si>
    <t>おりがみを通して四季を楽しみ地域の輪を拡げる</t>
    <rPh sb="5" eb="6">
      <t>トオ</t>
    </rPh>
    <rPh sb="8" eb="10">
      <t>シキ</t>
    </rPh>
    <rPh sb="11" eb="12">
      <t>タノ</t>
    </rPh>
    <rPh sb="14" eb="16">
      <t>チイキ</t>
    </rPh>
    <rPh sb="17" eb="18">
      <t>ワ</t>
    </rPh>
    <rPh sb="19" eb="20">
      <t>ヒロ</t>
    </rPh>
    <phoneticPr fontId="2"/>
  </si>
  <si>
    <t>橦木ほっとカフェのスタッフとして、お手伝いしています。</t>
    <rPh sb="0" eb="2">
      <t>シュモク</t>
    </rPh>
    <rPh sb="18" eb="20">
      <t>テツダ</t>
    </rPh>
    <phoneticPr fontId="2"/>
  </si>
  <si>
    <t>旬の食材でおもてなし料理やデザートを作る楽しみが実感できます</t>
    <rPh sb="0" eb="1">
      <t>シュン</t>
    </rPh>
    <rPh sb="2" eb="4">
      <t>ショクザイ</t>
    </rPh>
    <rPh sb="10" eb="12">
      <t>リョウリ</t>
    </rPh>
    <rPh sb="18" eb="19">
      <t>ツク</t>
    </rPh>
    <rPh sb="20" eb="21">
      <t>タノ</t>
    </rPh>
    <rPh sb="24" eb="26">
      <t>ジッカン</t>
    </rPh>
    <phoneticPr fontId="2"/>
  </si>
  <si>
    <t>子供が英語に親しむ為、絵本や紙芝居の読み聞かせをしています</t>
    <rPh sb="0" eb="2">
      <t>コドモ</t>
    </rPh>
    <rPh sb="3" eb="5">
      <t>エイゴ</t>
    </rPh>
    <rPh sb="6" eb="7">
      <t>シタ</t>
    </rPh>
    <rPh sb="9" eb="10">
      <t>タメ</t>
    </rPh>
    <rPh sb="11" eb="13">
      <t>エホン</t>
    </rPh>
    <rPh sb="14" eb="17">
      <t>カミシバイ</t>
    </rPh>
    <rPh sb="18" eb="19">
      <t>ヨ</t>
    </rPh>
    <rPh sb="20" eb="21">
      <t>キ</t>
    </rPh>
    <phoneticPr fontId="2"/>
  </si>
  <si>
    <t>地域の「わ」を広げるため梅森公民館で開催。みんな気軽に来てね</t>
    <rPh sb="0" eb="2">
      <t>チイキ</t>
    </rPh>
    <rPh sb="7" eb="8">
      <t>ヒロ</t>
    </rPh>
    <rPh sb="12" eb="14">
      <t>ウメモリ</t>
    </rPh>
    <rPh sb="14" eb="17">
      <t>コウミンカン</t>
    </rPh>
    <rPh sb="18" eb="20">
      <t>カイサイ</t>
    </rPh>
    <rPh sb="24" eb="26">
      <t>キガル</t>
    </rPh>
    <rPh sb="27" eb="28">
      <t>キ</t>
    </rPh>
    <phoneticPr fontId="2"/>
  </si>
  <si>
    <t>音楽を通して仲間との絆を深め公演活動で地域社会に貢献する</t>
    <phoneticPr fontId="2"/>
  </si>
  <si>
    <t>手話の学習を通して、聴覚障害者への理解を深め、そして広げよう</t>
    <rPh sb="0" eb="2">
      <t>シュワ</t>
    </rPh>
    <rPh sb="3" eb="5">
      <t>ガクシュウ</t>
    </rPh>
    <rPh sb="6" eb="7">
      <t>トオ</t>
    </rPh>
    <rPh sb="10" eb="12">
      <t>チョウカク</t>
    </rPh>
    <rPh sb="12" eb="14">
      <t>ショウガイ</t>
    </rPh>
    <rPh sb="14" eb="15">
      <t>シャ</t>
    </rPh>
    <rPh sb="17" eb="19">
      <t>リカイ</t>
    </rPh>
    <rPh sb="20" eb="21">
      <t>フカ</t>
    </rPh>
    <rPh sb="26" eb="27">
      <t>ヒロ</t>
    </rPh>
    <phoneticPr fontId="2"/>
  </si>
  <si>
    <t>福祉まちづくりのため、ほっとカフェ他14の部会で活動してます</t>
    <rPh sb="0" eb="2">
      <t>フクシ</t>
    </rPh>
    <rPh sb="17" eb="18">
      <t>ホカ</t>
    </rPh>
    <rPh sb="21" eb="23">
      <t>ブカイ</t>
    </rPh>
    <rPh sb="24" eb="26">
      <t>カツドウ</t>
    </rPh>
    <phoneticPr fontId="2"/>
  </si>
  <si>
    <t>園芸活動を通してチューリップを中心に季節の花を楽しんで頂く</t>
    <phoneticPr fontId="2"/>
  </si>
  <si>
    <t>中部盲導犬協会の協力と協働で盲導犬理解普及活動を行う</t>
    <phoneticPr fontId="2"/>
  </si>
  <si>
    <t>地域になくてはならない存在になること。参加型のコラボが大好評</t>
    <rPh sb="0" eb="2">
      <t>チイキ</t>
    </rPh>
    <rPh sb="11" eb="13">
      <t>ソンザイ</t>
    </rPh>
    <rPh sb="19" eb="22">
      <t>サンカガタ</t>
    </rPh>
    <rPh sb="27" eb="28">
      <t>ダイ</t>
    </rPh>
    <rPh sb="28" eb="30">
      <t>コウヒョウ</t>
    </rPh>
    <phoneticPr fontId="2"/>
  </si>
  <si>
    <t>助け合いと地域の情報交換　友達作りの場所を提供する</t>
    <rPh sb="0" eb="1">
      <t>タス</t>
    </rPh>
    <rPh sb="2" eb="3">
      <t>ア</t>
    </rPh>
    <rPh sb="5" eb="7">
      <t>チイキ</t>
    </rPh>
    <rPh sb="8" eb="10">
      <t>ジョウホウ</t>
    </rPh>
    <rPh sb="10" eb="12">
      <t>コウカン</t>
    </rPh>
    <rPh sb="13" eb="15">
      <t>トモダチ</t>
    </rPh>
    <rPh sb="15" eb="16">
      <t>ヅク</t>
    </rPh>
    <rPh sb="18" eb="20">
      <t>バショ</t>
    </rPh>
    <rPh sb="21" eb="23">
      <t>テイキョウ</t>
    </rPh>
    <phoneticPr fontId="2"/>
  </si>
  <si>
    <t>スクエアステップで楽しく認知機能や体力向上、転倒予防を目指す</t>
    <rPh sb="9" eb="10">
      <t>タノ</t>
    </rPh>
    <rPh sb="12" eb="14">
      <t>ニンチ</t>
    </rPh>
    <rPh sb="14" eb="16">
      <t>キノウ</t>
    </rPh>
    <rPh sb="17" eb="19">
      <t>タイリョク</t>
    </rPh>
    <rPh sb="19" eb="21">
      <t>コウジョウ</t>
    </rPh>
    <rPh sb="22" eb="24">
      <t>テントウ</t>
    </rPh>
    <rPh sb="24" eb="26">
      <t>ヨボウ</t>
    </rPh>
    <rPh sb="27" eb="29">
      <t>メザ</t>
    </rPh>
    <phoneticPr fontId="2"/>
  </si>
  <si>
    <t>活動をとおして一人でも多くの笑顔が頂けたら…と頑張っています</t>
    <rPh sb="0" eb="2">
      <t>カツドウ</t>
    </rPh>
    <rPh sb="7" eb="9">
      <t>ヒトリ</t>
    </rPh>
    <rPh sb="11" eb="12">
      <t>オオ</t>
    </rPh>
    <rPh sb="14" eb="16">
      <t>エガオ</t>
    </rPh>
    <rPh sb="17" eb="18">
      <t>イタダ</t>
    </rPh>
    <rPh sb="23" eb="25">
      <t>ガンバ</t>
    </rPh>
    <phoneticPr fontId="2"/>
  </si>
  <si>
    <t>心に病のある方のつどいの場。のんびりとお話してみませんか</t>
    <rPh sb="0" eb="1">
      <t>ココロ</t>
    </rPh>
    <rPh sb="2" eb="3">
      <t>ヤマイ</t>
    </rPh>
    <rPh sb="6" eb="7">
      <t>カタ</t>
    </rPh>
    <rPh sb="12" eb="13">
      <t>バ</t>
    </rPh>
    <rPh sb="20" eb="21">
      <t>ハナシ</t>
    </rPh>
    <phoneticPr fontId="2"/>
  </si>
  <si>
    <t>昭和歌謡の名曲を主体に歌と愉快なトークで楽しんで頂きます</t>
    <phoneticPr fontId="2"/>
  </si>
  <si>
    <t>障害者の幸せと福祉充実の為、誰もが集える交流会、学習会の実施</t>
    <rPh sb="0" eb="1">
      <t>ショウ</t>
    </rPh>
    <rPh sb="1" eb="2">
      <t>ガイ</t>
    </rPh>
    <rPh sb="2" eb="3">
      <t>シャ</t>
    </rPh>
    <rPh sb="4" eb="5">
      <t>シアワ</t>
    </rPh>
    <rPh sb="7" eb="9">
      <t>フクシ</t>
    </rPh>
    <rPh sb="9" eb="11">
      <t>ジュウジツ</t>
    </rPh>
    <rPh sb="12" eb="13">
      <t>タメ</t>
    </rPh>
    <rPh sb="14" eb="15">
      <t>ダレ</t>
    </rPh>
    <rPh sb="17" eb="18">
      <t>ツド</t>
    </rPh>
    <rPh sb="20" eb="23">
      <t>コウリュウカイ</t>
    </rPh>
    <rPh sb="24" eb="26">
      <t>ガクシュウ</t>
    </rPh>
    <rPh sb="26" eb="27">
      <t>カイ</t>
    </rPh>
    <rPh sb="28" eb="30">
      <t>ジッシ</t>
    </rPh>
    <phoneticPr fontId="2"/>
  </si>
  <si>
    <t>障害者と健聴者が手話を通じ学習やゲームで楽しみ交流を深めます</t>
    <rPh sb="0" eb="3">
      <t>ショウガイシャ</t>
    </rPh>
    <rPh sb="4" eb="7">
      <t>ケンチョウシャ</t>
    </rPh>
    <rPh sb="8" eb="10">
      <t>シュワ</t>
    </rPh>
    <rPh sb="11" eb="12">
      <t>ツウ</t>
    </rPh>
    <rPh sb="13" eb="15">
      <t>ガクシュウ</t>
    </rPh>
    <rPh sb="20" eb="21">
      <t>タノ</t>
    </rPh>
    <rPh sb="23" eb="25">
      <t>コウリュウ</t>
    </rPh>
    <rPh sb="26" eb="27">
      <t>フカ</t>
    </rPh>
    <phoneticPr fontId="2"/>
  </si>
  <si>
    <t>子供の発達や特性に向合い支える為の情報提供や学習交流をします</t>
    <rPh sb="9" eb="11">
      <t>ムキア</t>
    </rPh>
    <rPh sb="19" eb="21">
      <t>テイキョウ</t>
    </rPh>
    <phoneticPr fontId="2"/>
  </si>
  <si>
    <t>昭和歌謡中心に唱歌、ポップス等を歌います。リクエストもOK！</t>
    <phoneticPr fontId="2"/>
  </si>
  <si>
    <t>東郷、日進での施設等で生の楽器演奏</t>
    <rPh sb="0" eb="2">
      <t>トウゴウ</t>
    </rPh>
    <rPh sb="3" eb="5">
      <t>ニッシン</t>
    </rPh>
    <rPh sb="7" eb="9">
      <t>シセツ</t>
    </rPh>
    <rPh sb="9" eb="10">
      <t>トウ</t>
    </rPh>
    <rPh sb="11" eb="12">
      <t>ナマ</t>
    </rPh>
    <rPh sb="13" eb="15">
      <t>ガッキ</t>
    </rPh>
    <rPh sb="15" eb="17">
      <t>エンソウ</t>
    </rPh>
    <phoneticPr fontId="2"/>
  </si>
  <si>
    <t>一輪花を各種イベントにて体験。自然食による飲食物を提供</t>
    <rPh sb="0" eb="2">
      <t>イチリン</t>
    </rPh>
    <rPh sb="2" eb="3">
      <t>バナ</t>
    </rPh>
    <rPh sb="4" eb="6">
      <t>カクシュ</t>
    </rPh>
    <rPh sb="12" eb="14">
      <t>タイケン</t>
    </rPh>
    <rPh sb="15" eb="18">
      <t>シゼンショク</t>
    </rPh>
    <rPh sb="21" eb="24">
      <t>インショクブツ</t>
    </rPh>
    <rPh sb="25" eb="27">
      <t>テイキョウ</t>
    </rPh>
    <phoneticPr fontId="2"/>
  </si>
  <si>
    <t>折戸川でホタルの自然発生が見られるようになりました</t>
    <rPh sb="0" eb="2">
      <t>オリド</t>
    </rPh>
    <rPh sb="2" eb="3">
      <t>ガワ</t>
    </rPh>
    <rPh sb="8" eb="10">
      <t>シゼン</t>
    </rPh>
    <rPh sb="10" eb="12">
      <t>ハッセイ</t>
    </rPh>
    <rPh sb="13" eb="14">
      <t>ミ</t>
    </rPh>
    <phoneticPr fontId="2"/>
  </si>
  <si>
    <t>水泳を通して生活の向上、社会性を育成しています</t>
    <rPh sb="0" eb="2">
      <t>スイエイ</t>
    </rPh>
    <rPh sb="3" eb="4">
      <t>トオ</t>
    </rPh>
    <rPh sb="6" eb="8">
      <t>セイカツ</t>
    </rPh>
    <rPh sb="9" eb="11">
      <t>コウジョウ</t>
    </rPh>
    <rPh sb="12" eb="14">
      <t>シャカイ</t>
    </rPh>
    <rPh sb="14" eb="15">
      <t>セイ</t>
    </rPh>
    <rPh sb="16" eb="18">
      <t>イクセイ</t>
    </rPh>
    <phoneticPr fontId="2"/>
  </si>
  <si>
    <t>患者さまに寄り添い、日常をお届けすることを大切にしています</t>
    <rPh sb="0" eb="2">
      <t>カンジャ</t>
    </rPh>
    <rPh sb="5" eb="6">
      <t>ヨ</t>
    </rPh>
    <rPh sb="7" eb="8">
      <t>ソ</t>
    </rPh>
    <rPh sb="10" eb="12">
      <t>ニチジョウ</t>
    </rPh>
    <rPh sb="14" eb="15">
      <t>トド</t>
    </rPh>
    <rPh sb="21" eb="23">
      <t>タイセツ</t>
    </rPh>
    <phoneticPr fontId="2"/>
  </si>
  <si>
    <t>高齢者の集いの場。皆でお喋りやお茶、お食事を楽しむ会</t>
    <rPh sb="0" eb="3">
      <t>コウレイシャ</t>
    </rPh>
    <rPh sb="4" eb="5">
      <t>ツド</t>
    </rPh>
    <rPh sb="7" eb="8">
      <t>バ</t>
    </rPh>
    <rPh sb="9" eb="10">
      <t>ミナ</t>
    </rPh>
    <rPh sb="12" eb="13">
      <t>シャベ</t>
    </rPh>
    <rPh sb="16" eb="17">
      <t>チャ</t>
    </rPh>
    <rPh sb="19" eb="21">
      <t>ショクジ</t>
    </rPh>
    <rPh sb="22" eb="23">
      <t>タノ</t>
    </rPh>
    <rPh sb="25" eb="26">
      <t>カイ</t>
    </rPh>
    <phoneticPr fontId="2"/>
  </si>
  <si>
    <t>楽しく賑やかで活気ある「坂の上café」を開催しています</t>
    <rPh sb="0" eb="1">
      <t>タノ</t>
    </rPh>
    <rPh sb="3" eb="4">
      <t>ニギ</t>
    </rPh>
    <rPh sb="7" eb="9">
      <t>カッキ</t>
    </rPh>
    <rPh sb="12" eb="13">
      <t>サカ</t>
    </rPh>
    <rPh sb="14" eb="15">
      <t>ウエ</t>
    </rPh>
    <rPh sb="21" eb="23">
      <t>カイサイ</t>
    </rPh>
    <phoneticPr fontId="2"/>
  </si>
  <si>
    <t>にわ　ようこ</t>
    <phoneticPr fontId="2"/>
  </si>
  <si>
    <t>体力免疫力向上、健康増進。地域貢献する事でお仲間も増やそう</t>
    <rPh sb="0" eb="2">
      <t>タイリョク</t>
    </rPh>
    <rPh sb="2" eb="5">
      <t>メンエキリョク</t>
    </rPh>
    <rPh sb="5" eb="7">
      <t>コウジョウ</t>
    </rPh>
    <rPh sb="8" eb="10">
      <t>ケンコウ</t>
    </rPh>
    <rPh sb="10" eb="12">
      <t>ゾウシン</t>
    </rPh>
    <rPh sb="13" eb="15">
      <t>チイキ</t>
    </rPh>
    <rPh sb="15" eb="17">
      <t>コウケン</t>
    </rPh>
    <rPh sb="19" eb="20">
      <t>コト</t>
    </rPh>
    <rPh sb="22" eb="24">
      <t>ナカマ</t>
    </rPh>
    <rPh sb="25" eb="26">
      <t>フ</t>
    </rPh>
    <phoneticPr fontId="2"/>
  </si>
  <si>
    <t>学校、病院、福祉施設などお声がかかればフラを通じての慰問デモンストレーションなどを行います。</t>
    <rPh sb="0" eb="2">
      <t>ガッコウ</t>
    </rPh>
    <rPh sb="3" eb="5">
      <t>ビョウイン</t>
    </rPh>
    <rPh sb="6" eb="8">
      <t>フクシ</t>
    </rPh>
    <rPh sb="8" eb="10">
      <t>シセツ</t>
    </rPh>
    <rPh sb="13" eb="14">
      <t>コエ</t>
    </rPh>
    <rPh sb="22" eb="23">
      <t>ツウ</t>
    </rPh>
    <rPh sb="26" eb="28">
      <t>イモン</t>
    </rPh>
    <rPh sb="41" eb="42">
      <t>オコナ</t>
    </rPh>
    <phoneticPr fontId="2"/>
  </si>
  <si>
    <t>学校、病院、福祉施設</t>
    <rPh sb="0" eb="2">
      <t>ガッコウ</t>
    </rPh>
    <rPh sb="3" eb="5">
      <t>ビョウイン</t>
    </rPh>
    <rPh sb="6" eb="10">
      <t>フクシシセツ</t>
    </rPh>
    <phoneticPr fontId="2"/>
  </si>
  <si>
    <t>定例会はなし</t>
    <rPh sb="0" eb="3">
      <t>テイレイカイ</t>
    </rPh>
    <phoneticPr fontId="2"/>
  </si>
  <si>
    <t>明るく元気なメリアです。皆様と会えるのを楽しみにしています</t>
    <rPh sb="0" eb="1">
      <t>アカ</t>
    </rPh>
    <rPh sb="3" eb="5">
      <t>ゲンキ</t>
    </rPh>
    <rPh sb="12" eb="14">
      <t>ミナサマ</t>
    </rPh>
    <rPh sb="15" eb="16">
      <t>ア</t>
    </rPh>
    <rPh sb="20" eb="21">
      <t>タノ</t>
    </rPh>
    <phoneticPr fontId="2"/>
  </si>
  <si>
    <t>元気の出るマジックをします。気軽にお声をかけて下さい</t>
    <rPh sb="14" eb="16">
      <t>キガル</t>
    </rPh>
    <rPh sb="18" eb="19">
      <t>コエ</t>
    </rPh>
    <rPh sb="23" eb="24">
      <t>クダ</t>
    </rPh>
    <phoneticPr fontId="2"/>
  </si>
  <si>
    <t>0561-57-6674</t>
    <phoneticPr fontId="2"/>
  </si>
  <si>
    <t>0561-73-2393</t>
    <phoneticPr fontId="2"/>
  </si>
  <si>
    <t>0561-74-1711</t>
    <phoneticPr fontId="2"/>
  </si>
  <si>
    <t>0561-74-2971</t>
    <phoneticPr fontId="2"/>
  </si>
  <si>
    <t>0561-72-2901</t>
    <phoneticPr fontId="2"/>
  </si>
  <si>
    <t>0561-72-3572</t>
    <phoneticPr fontId="2"/>
  </si>
  <si>
    <t>0561-73-0121</t>
    <phoneticPr fontId="2"/>
  </si>
  <si>
    <t>0561-73-2403</t>
    <phoneticPr fontId="2"/>
  </si>
  <si>
    <t>0561-36-7385</t>
    <phoneticPr fontId="2"/>
  </si>
  <si>
    <t>0561-73-0428</t>
    <phoneticPr fontId="2"/>
  </si>
  <si>
    <t>0561-74-1676</t>
    <phoneticPr fontId="2"/>
  </si>
  <si>
    <t>0561-73-2990</t>
    <phoneticPr fontId="2"/>
  </si>
  <si>
    <t>0561-72-0203</t>
    <phoneticPr fontId="2"/>
  </si>
  <si>
    <t>0561-72-7214</t>
    <phoneticPr fontId="2"/>
  </si>
  <si>
    <t>0561-73-0864</t>
    <phoneticPr fontId="2"/>
  </si>
  <si>
    <t>0561-73-3526</t>
    <phoneticPr fontId="2"/>
  </si>
  <si>
    <t>0561-73-6582</t>
    <phoneticPr fontId="2"/>
  </si>
  <si>
    <t>0561-72-1312</t>
    <phoneticPr fontId="2"/>
  </si>
  <si>
    <t>0561-72-2791</t>
    <phoneticPr fontId="2"/>
  </si>
  <si>
    <t>0561-72-2791</t>
    <phoneticPr fontId="2"/>
  </si>
  <si>
    <t>0561-73-9025</t>
    <phoneticPr fontId="2"/>
  </si>
  <si>
    <t>0561-73-1448</t>
    <phoneticPr fontId="2"/>
  </si>
  <si>
    <t>0561-72-5075</t>
    <phoneticPr fontId="2"/>
  </si>
  <si>
    <t>0561-73-1833</t>
    <phoneticPr fontId="2"/>
  </si>
  <si>
    <t>0561-73-3098</t>
    <phoneticPr fontId="2"/>
  </si>
  <si>
    <t>0561-73-6304</t>
    <phoneticPr fontId="2"/>
  </si>
  <si>
    <t>0561-73-2006</t>
    <phoneticPr fontId="2"/>
  </si>
  <si>
    <t>0561-72-4587</t>
    <phoneticPr fontId="2"/>
  </si>
  <si>
    <t>0561-74-1311</t>
    <phoneticPr fontId="2"/>
  </si>
  <si>
    <t>0561-73-0847</t>
    <phoneticPr fontId="2"/>
  </si>
  <si>
    <t>0561-73-2895</t>
    <phoneticPr fontId="2"/>
  </si>
  <si>
    <t>0561-75-1476</t>
    <phoneticPr fontId="2"/>
  </si>
  <si>
    <t>0561-74-2633</t>
    <phoneticPr fontId="2"/>
  </si>
  <si>
    <t>0561-74-1476</t>
    <phoneticPr fontId="2"/>
  </si>
  <si>
    <t>0561-73-2355</t>
    <phoneticPr fontId="2"/>
  </si>
  <si>
    <t>0561-74-3294</t>
    <phoneticPr fontId="2"/>
  </si>
  <si>
    <t>0561-72-3227</t>
    <phoneticPr fontId="2"/>
  </si>
  <si>
    <t>0561-73-3602</t>
    <phoneticPr fontId="2"/>
  </si>
  <si>
    <t>0561-75-0702</t>
    <phoneticPr fontId="2"/>
  </si>
  <si>
    <t>0561-75-4321</t>
    <phoneticPr fontId="2"/>
  </si>
  <si>
    <t>0561-75-4322</t>
    <phoneticPr fontId="2"/>
  </si>
  <si>
    <t>0561-72-8213</t>
    <phoneticPr fontId="2"/>
  </si>
  <si>
    <t>0561-74-2077</t>
    <phoneticPr fontId="2"/>
  </si>
  <si>
    <t>0561-73-7721</t>
    <phoneticPr fontId="2"/>
  </si>
  <si>
    <t>0561-73-7728</t>
    <phoneticPr fontId="2"/>
  </si>
  <si>
    <t>0561-73-7363</t>
    <phoneticPr fontId="2"/>
  </si>
  <si>
    <t>k.enya@aisenkan.net</t>
    <phoneticPr fontId="2"/>
  </si>
  <si>
    <t>http://npoenbu.jpn.org/</t>
    <phoneticPr fontId="2"/>
  </si>
  <si>
    <t>する</t>
    <phoneticPr fontId="2"/>
  </si>
  <si>
    <t>しない</t>
    <phoneticPr fontId="2"/>
  </si>
  <si>
    <t>・</t>
    <phoneticPr fontId="2"/>
  </si>
  <si>
    <t>合計</t>
    <rPh sb="0" eb="2">
      <t>ゴウケイ</t>
    </rPh>
    <phoneticPr fontId="2"/>
  </si>
  <si>
    <t>合計</t>
    <rPh sb="0" eb="2">
      <t>ゴウケイ</t>
    </rPh>
    <phoneticPr fontId="2"/>
  </si>
  <si>
    <t>名</t>
    <rPh sb="0" eb="1">
      <t>メイ</t>
    </rPh>
    <phoneticPr fontId="2"/>
  </si>
  <si>
    <t>(男性</t>
    <rPh sb="1" eb="3">
      <t>ダンセイ</t>
    </rPh>
    <phoneticPr fontId="2"/>
  </si>
  <si>
    <t>名)</t>
    <rPh sb="0" eb="1">
      <t>メイ</t>
    </rPh>
    <phoneticPr fontId="2"/>
  </si>
  <si>
    <t>女性</t>
    <rPh sb="0" eb="2">
      <t>ジョセイ</t>
    </rPh>
    <phoneticPr fontId="2"/>
  </si>
  <si>
    <t>障害者の幸せと日進市の福祉の向上、各団体の主体性を尊重し「共生」の理念に基づき一般市民と共に活動する</t>
    <rPh sb="0" eb="3">
      <t>ショウガイシャ</t>
    </rPh>
    <rPh sb="4" eb="5">
      <t>シアワ</t>
    </rPh>
    <rPh sb="7" eb="10">
      <t>ニッシンシ</t>
    </rPh>
    <rPh sb="11" eb="13">
      <t>フクシ</t>
    </rPh>
    <rPh sb="14" eb="16">
      <t>コウジョウ</t>
    </rPh>
    <rPh sb="17" eb="20">
      <t>カクダンタイ</t>
    </rPh>
    <rPh sb="21" eb="23">
      <t>シュタイ</t>
    </rPh>
    <rPh sb="23" eb="24">
      <t>セイ</t>
    </rPh>
    <rPh sb="25" eb="27">
      <t>ソンチョウ</t>
    </rPh>
    <rPh sb="29" eb="31">
      <t>キョウセイ</t>
    </rPh>
    <rPh sb="33" eb="35">
      <t>リネン</t>
    </rPh>
    <rPh sb="36" eb="37">
      <t>モト</t>
    </rPh>
    <rPh sb="39" eb="41">
      <t>イッパン</t>
    </rPh>
    <rPh sb="41" eb="43">
      <t>シミン</t>
    </rPh>
    <rPh sb="44" eb="45">
      <t>トモ</t>
    </rPh>
    <rPh sb="46" eb="48">
      <t>カツドウ</t>
    </rPh>
    <phoneticPr fontId="2"/>
  </si>
  <si>
    <t>毎月第２、第４水曜日</t>
    <rPh sb="0" eb="2">
      <t>マイツキ</t>
    </rPh>
    <rPh sb="2" eb="3">
      <t>ダイ</t>
    </rPh>
    <rPh sb="5" eb="6">
      <t>ダイ</t>
    </rPh>
    <rPh sb="7" eb="10">
      <t>スイヨウビ</t>
    </rPh>
    <phoneticPr fontId="2"/>
  </si>
  <si>
    <t>アート…名古屋市「ウィルあいち・交流館、精霊病院ロビー年２回　約１ケ月/１回、鶴舞図書館展示コーナー年１回/約１ケ月
ﾌﾘｰｽﾍﾟｰｽ…コラージュ（日進市中央福祉センター、ウィルあいち）</t>
    <rPh sb="4" eb="8">
      <t>ナゴヤシ</t>
    </rPh>
    <rPh sb="16" eb="18">
      <t>コウリュウ</t>
    </rPh>
    <rPh sb="18" eb="19">
      <t>カン</t>
    </rPh>
    <rPh sb="20" eb="22">
      <t>セイレイ</t>
    </rPh>
    <rPh sb="22" eb="24">
      <t>ビョウイン</t>
    </rPh>
    <rPh sb="27" eb="28">
      <t>ネン</t>
    </rPh>
    <rPh sb="29" eb="30">
      <t>カイ</t>
    </rPh>
    <rPh sb="31" eb="32">
      <t>ヤク</t>
    </rPh>
    <rPh sb="34" eb="35">
      <t>ガツ</t>
    </rPh>
    <rPh sb="37" eb="38">
      <t>カイ</t>
    </rPh>
    <rPh sb="39" eb="41">
      <t>ツルマイ</t>
    </rPh>
    <rPh sb="41" eb="44">
      <t>トショカン</t>
    </rPh>
    <rPh sb="44" eb="46">
      <t>テンジ</t>
    </rPh>
    <rPh sb="50" eb="51">
      <t>ネン</t>
    </rPh>
    <rPh sb="52" eb="53">
      <t>カイ</t>
    </rPh>
    <rPh sb="54" eb="55">
      <t>ヤク</t>
    </rPh>
    <rPh sb="57" eb="58">
      <t>ツキ</t>
    </rPh>
    <rPh sb="74" eb="77">
      <t>ニッシンシ</t>
    </rPh>
    <rPh sb="77" eb="81">
      <t>チュウオウフクシ</t>
    </rPh>
    <phoneticPr fontId="2"/>
  </si>
  <si>
    <t>随時</t>
    <rPh sb="0" eb="2">
      <t>ズイジ</t>
    </rPh>
    <phoneticPr fontId="2"/>
  </si>
  <si>
    <t>izmi_junichi@docomo.ne.jp</t>
    <phoneticPr fontId="2"/>
  </si>
  <si>
    <t>たいようの杜（毎月第1月曜日）
歩夢（隔月奇数月第3火曜日）</t>
    <rPh sb="5" eb="6">
      <t>モリ</t>
    </rPh>
    <rPh sb="7" eb="9">
      <t>マイツキ</t>
    </rPh>
    <rPh sb="9" eb="10">
      <t>ダイ</t>
    </rPh>
    <rPh sb="11" eb="14">
      <t>ゲツヨウビ</t>
    </rPh>
    <rPh sb="16" eb="18">
      <t>アユ</t>
    </rPh>
    <rPh sb="19" eb="20">
      <t>カク</t>
    </rPh>
    <rPh sb="20" eb="21">
      <t>ツキ</t>
    </rPh>
    <rPh sb="21" eb="23">
      <t>キスウ</t>
    </rPh>
    <rPh sb="23" eb="24">
      <t>ヅキ</t>
    </rPh>
    <rPh sb="24" eb="25">
      <t>ダイ</t>
    </rPh>
    <rPh sb="26" eb="29">
      <t>カヨウビ</t>
    </rPh>
    <phoneticPr fontId="2"/>
  </si>
  <si>
    <t>あり（年額400円）</t>
    <rPh sb="3" eb="5">
      <t>ネンガク</t>
    </rPh>
    <rPh sb="8" eb="9">
      <t>エン</t>
    </rPh>
    <phoneticPr fontId="2"/>
  </si>
  <si>
    <t>毎月第1又は第2木曜日　10時～12時</t>
    <rPh sb="0" eb="2">
      <t>マイツキ</t>
    </rPh>
    <rPh sb="2" eb="3">
      <t>ダイ</t>
    </rPh>
    <rPh sb="4" eb="5">
      <t>マタ</t>
    </rPh>
    <rPh sb="6" eb="7">
      <t>ダイ</t>
    </rPh>
    <rPh sb="8" eb="11">
      <t>モクヨウビ</t>
    </rPh>
    <rPh sb="14" eb="15">
      <t>ジ</t>
    </rPh>
    <rPh sb="18" eb="19">
      <t>ジ</t>
    </rPh>
    <phoneticPr fontId="2"/>
  </si>
  <si>
    <t>五色園第１集会所</t>
    <rPh sb="0" eb="3">
      <t>ゴシキエン</t>
    </rPh>
    <rPh sb="3" eb="4">
      <t>ダイ</t>
    </rPh>
    <rPh sb="5" eb="7">
      <t>シュウカイ</t>
    </rPh>
    <rPh sb="7" eb="8">
      <t>ショ</t>
    </rPh>
    <phoneticPr fontId="2"/>
  </si>
  <si>
    <t>毎月第2、４火曜日　10時～12時</t>
    <rPh sb="0" eb="2">
      <t>マイツキ</t>
    </rPh>
    <rPh sb="2" eb="3">
      <t>ダイ</t>
    </rPh>
    <rPh sb="6" eb="9">
      <t>カヨウビ</t>
    </rPh>
    <rPh sb="12" eb="13">
      <t>ジ</t>
    </rPh>
    <rPh sb="16" eb="17">
      <t>ジ</t>
    </rPh>
    <phoneticPr fontId="2"/>
  </si>
  <si>
    <t>第2、４金曜日</t>
    <rPh sb="0" eb="1">
      <t>ダイ</t>
    </rPh>
    <rPh sb="4" eb="7">
      <t>キンヨウビ</t>
    </rPh>
    <phoneticPr fontId="2"/>
  </si>
  <si>
    <t>毎月第3土曜日　14時～16時</t>
    <rPh sb="0" eb="2">
      <t>マイツキ</t>
    </rPh>
    <rPh sb="2" eb="3">
      <t>ダイ</t>
    </rPh>
    <rPh sb="4" eb="7">
      <t>ドヨウビ</t>
    </rPh>
    <rPh sb="10" eb="11">
      <t>ジ</t>
    </rPh>
    <rPh sb="14" eb="15">
      <t>ジ</t>
    </rPh>
    <phoneticPr fontId="2"/>
  </si>
  <si>
    <t>https://miminisshin.crayonsite.net</t>
    <phoneticPr fontId="2"/>
  </si>
  <si>
    <t>毎月1回の座談会又は講習会を実施</t>
    <rPh sb="0" eb="2">
      <t>マイツキ</t>
    </rPh>
    <rPh sb="3" eb="4">
      <t>カイ</t>
    </rPh>
    <rPh sb="5" eb="8">
      <t>ザダンカイ</t>
    </rPh>
    <rPh sb="8" eb="9">
      <t>マタ</t>
    </rPh>
    <rPh sb="10" eb="13">
      <t>コウシュウカイ</t>
    </rPh>
    <rPh sb="14" eb="16">
      <t>ジッシ</t>
    </rPh>
    <phoneticPr fontId="2"/>
  </si>
  <si>
    <t>yahitana3@yahoo.co.jp</t>
    <phoneticPr fontId="2"/>
  </si>
  <si>
    <t>生年月日　　1983   年　5月27日　(※2)</t>
    <rPh sb="0" eb="2">
      <t>セイネン</t>
    </rPh>
    <rPh sb="2" eb="4">
      <t>ガッピ</t>
    </rPh>
    <phoneticPr fontId="2"/>
  </si>
  <si>
    <t>〒470-0122　日進市蟹甲町中島22</t>
    <rPh sb="10" eb="13">
      <t>ニッシンシ</t>
    </rPh>
    <rPh sb="13" eb="16">
      <t>カニコウチョウ</t>
    </rPh>
    <rPh sb="16" eb="18">
      <t>ナカジマ</t>
    </rPh>
    <phoneticPr fontId="2"/>
  </si>
  <si>
    <r>
      <t>　　　　　</t>
    </r>
    <r>
      <rPr>
        <sz val="12"/>
        <color theme="1"/>
        <rFont val="HG丸ｺﾞｼｯｸM-PRO"/>
        <family val="3"/>
        <charset val="128"/>
      </rPr>
      <t>　taro.nisshin</t>
    </r>
    <r>
      <rPr>
        <sz val="8"/>
        <color theme="1"/>
        <rFont val="HG丸ｺﾞｼｯｸM-PRO"/>
        <family val="3"/>
        <charset val="128"/>
      </rPr>
      <t>　</t>
    </r>
    <r>
      <rPr>
        <sz val="12"/>
        <color theme="1"/>
        <rFont val="HG丸ｺﾞｼｯｸM-PRO"/>
        <family val="3"/>
        <charset val="128"/>
      </rPr>
      <t>＠  gmail.com</t>
    </r>
    <r>
      <rPr>
        <sz val="8"/>
        <color theme="1"/>
        <rFont val="HG丸ｺﾞｼｯｸM-PRO"/>
        <family val="3"/>
        <charset val="128"/>
      </rPr>
      <t xml:space="preserve">
@nisshin-shakyo.or.jp　のドメインが受信できるようにお願いします。</t>
    </r>
    <phoneticPr fontId="2"/>
  </si>
  <si>
    <t>合計　　　１０　　名　(男性　　　3　　名・女性　　　7　　名)　　※名簿添付</t>
    <rPh sb="0" eb="2">
      <t>ゴウケイ</t>
    </rPh>
    <rPh sb="9" eb="10">
      <t>メイ</t>
    </rPh>
    <rPh sb="12" eb="14">
      <t>ダンセイ</t>
    </rPh>
    <rPh sb="20" eb="21">
      <t>メイ</t>
    </rPh>
    <rPh sb="22" eb="24">
      <t>ジョセイ</t>
    </rPh>
    <rPh sb="30" eb="31">
      <t>メイ</t>
    </rPh>
    <rPh sb="35" eb="37">
      <t>メイボ</t>
    </rPh>
    <rPh sb="37" eb="39">
      <t>テンプ</t>
    </rPh>
    <phoneticPr fontId="2"/>
  </si>
  <si>
    <t>あり　(月額・年額　　１００　円)　　・　なし　</t>
    <rPh sb="4" eb="6">
      <t>ゲツガク</t>
    </rPh>
    <rPh sb="7" eb="9">
      <t>ネンガク</t>
    </rPh>
    <rPh sb="15" eb="16">
      <t>エン</t>
    </rPh>
    <phoneticPr fontId="2"/>
  </si>
  <si>
    <t>☑会則</t>
    <rPh sb="1" eb="3">
      <t>カイソク</t>
    </rPh>
    <phoneticPr fontId="2"/>
  </si>
  <si>
    <t>☑会員名簿(様式2)</t>
    <rPh sb="1" eb="3">
      <t>カイイン</t>
    </rPh>
    <rPh sb="3" eb="5">
      <t>メイボ</t>
    </rPh>
    <rPh sb="6" eb="8">
      <t>ヨウシキ</t>
    </rPh>
    <phoneticPr fontId="2"/>
  </si>
  <si>
    <t>☑ボランティア活動事業計画書(様式3)</t>
    <rPh sb="7" eb="9">
      <t>カツドウ</t>
    </rPh>
    <rPh sb="9" eb="11">
      <t>ジギョウ</t>
    </rPh>
    <rPh sb="11" eb="13">
      <t>ケイカク</t>
    </rPh>
    <rPh sb="13" eb="14">
      <t>ショ</t>
    </rPh>
    <rPh sb="15" eb="17">
      <t>ヨウシキ</t>
    </rPh>
    <phoneticPr fontId="2"/>
  </si>
  <si>
    <r>
      <t>日時：毎月第　２　</t>
    </r>
    <r>
      <rPr>
        <sz val="12"/>
        <color rgb="FFFF0000"/>
        <rFont val="ＭＳ Ｐ明朝"/>
        <family val="1"/>
        <charset val="128"/>
      </rPr>
      <t>1　</t>
    </r>
    <r>
      <rPr>
        <sz val="12"/>
        <rFont val="ＭＳ Ｐ明朝"/>
        <family val="1"/>
        <charset val="128"/>
      </rPr>
      <t>土</t>
    </r>
    <r>
      <rPr>
        <sz val="12"/>
        <color theme="1"/>
        <rFont val="ＭＳ Ｐ明朝"/>
        <family val="1"/>
        <charset val="128"/>
      </rPr>
      <t>曜日／</t>
    </r>
    <rPh sb="0" eb="2">
      <t>ニチジ</t>
    </rPh>
    <rPh sb="3" eb="4">
      <t>ゴト</t>
    </rPh>
    <rPh sb="4" eb="5">
      <t>ツキ</t>
    </rPh>
    <rPh sb="5" eb="6">
      <t>ダイ</t>
    </rPh>
    <rPh sb="11" eb="12">
      <t>ド</t>
    </rPh>
    <rPh sb="12" eb="14">
      <t>ヨウビ</t>
    </rPh>
    <phoneticPr fontId="2"/>
  </si>
  <si>
    <t>１０：００　～１２：００　</t>
    <phoneticPr fontId="2"/>
  </si>
  <si>
    <t>１：００　～３：００　</t>
    <phoneticPr fontId="2"/>
  </si>
  <si>
    <r>
      <t xml:space="preserve">       　2010年　　5月　　　1日　　　　　(活動歴　　</t>
    </r>
    <r>
      <rPr>
        <sz val="11"/>
        <color rgb="FFFF0000"/>
        <rFont val="ＭＳ Ｐ明朝"/>
        <family val="1"/>
        <charset val="128"/>
      </rPr>
      <t>11</t>
    </r>
    <r>
      <rPr>
        <sz val="11"/>
        <rFont val="ＭＳ Ｐ明朝"/>
        <family val="1"/>
        <charset val="128"/>
      </rPr>
      <t>　年)</t>
    </r>
    <rPh sb="12" eb="13">
      <t>ネン</t>
    </rPh>
    <rPh sb="16" eb="17">
      <t>ツキ</t>
    </rPh>
    <rPh sb="21" eb="22">
      <t>ニチ</t>
    </rPh>
    <rPh sb="28" eb="30">
      <t>カツドウ</t>
    </rPh>
    <rPh sb="30" eb="31">
      <t>レキ</t>
    </rPh>
    <rPh sb="36" eb="37">
      <t>ネン</t>
    </rPh>
    <phoneticPr fontId="2"/>
  </si>
  <si>
    <t>⑮</t>
    <phoneticPr fontId="2"/>
  </si>
  <si>
    <t>⑱</t>
    <phoneticPr fontId="2"/>
  </si>
  <si>
    <t>⑲</t>
    <phoneticPr fontId="2"/>
  </si>
  <si>
    <r>
      <t xml:space="preserve">        </t>
    </r>
    <r>
      <rPr>
        <sz val="20"/>
        <color rgb="FFFF0000"/>
        <rFont val="ＭＳ Ｐ明朝"/>
        <family val="1"/>
        <charset val="128"/>
      </rPr>
      <t xml:space="preserve"> </t>
    </r>
    <r>
      <rPr>
        <sz val="20"/>
        <color theme="1"/>
        <rFont val="ＭＳ Ｐ明朝"/>
        <family val="1"/>
        <charset val="128"/>
      </rPr>
      <t>令和７年度ボランティア登録票　(団体用)</t>
    </r>
    <rPh sb="9" eb="11">
      <t>レイワ</t>
    </rPh>
    <rPh sb="12" eb="14">
      <t>ネンド</t>
    </rPh>
    <rPh sb="20" eb="23">
      <t>トウロクヒョウ</t>
    </rPh>
    <rPh sb="25" eb="28">
      <t>ダンタイヨウ</t>
    </rPh>
    <phoneticPr fontId="2"/>
  </si>
  <si>
    <r>
      <t xml:space="preserve">  　　</t>
    </r>
    <r>
      <rPr>
        <sz val="11"/>
        <color rgb="FFFF0000"/>
        <rFont val="ＭＳ Ｐ明朝"/>
        <family val="1"/>
        <charset val="128"/>
      </rPr>
      <t>2025</t>
    </r>
    <r>
      <rPr>
        <sz val="11"/>
        <color theme="1"/>
        <rFont val="ＭＳ Ｐ明朝"/>
        <family val="1"/>
        <charset val="128"/>
      </rPr>
      <t>年　</t>
    </r>
    <r>
      <rPr>
        <sz val="11"/>
        <color rgb="FFFF0000"/>
        <rFont val="ＭＳ Ｐ明朝"/>
        <family val="1"/>
        <charset val="128"/>
      </rPr>
      <t>3</t>
    </r>
    <r>
      <rPr>
        <sz val="11"/>
        <color theme="1"/>
        <rFont val="ＭＳ Ｐ明朝"/>
        <family val="1"/>
        <charset val="128"/>
      </rPr>
      <t>月　</t>
    </r>
    <r>
      <rPr>
        <sz val="11"/>
        <color rgb="FFFF0000"/>
        <rFont val="ＭＳ Ｐ明朝"/>
        <family val="1"/>
        <charset val="128"/>
      </rPr>
      <t>1</t>
    </r>
    <r>
      <rPr>
        <sz val="11"/>
        <color theme="1"/>
        <rFont val="ＭＳ Ｐ明朝"/>
        <family val="1"/>
        <charset val="128"/>
      </rPr>
      <t>日記入</t>
    </r>
    <rPh sb="8" eb="9">
      <t>ネン</t>
    </rPh>
    <rPh sb="11" eb="12">
      <t>ツキ</t>
    </rPh>
    <rPh sb="14" eb="15">
      <t>ニチ</t>
    </rPh>
    <rPh sb="15" eb="17">
      <t>キニュウ</t>
    </rPh>
    <phoneticPr fontId="2"/>
  </si>
  <si>
    <r>
      <t xml:space="preserve">        </t>
    </r>
    <r>
      <rPr>
        <sz val="20"/>
        <color rgb="FFFF0000"/>
        <rFont val="ＭＳ Ｐ明朝"/>
        <family val="1"/>
        <charset val="128"/>
      </rPr>
      <t xml:space="preserve"> </t>
    </r>
    <r>
      <rPr>
        <sz val="20"/>
        <color theme="1"/>
        <rFont val="ＭＳ Ｐ明朝"/>
        <family val="1"/>
        <charset val="128"/>
      </rPr>
      <t>令和７年度ボランティア団体紹介</t>
    </r>
    <rPh sb="9" eb="11">
      <t>レイワ</t>
    </rPh>
    <rPh sb="12" eb="14">
      <t>ネンド</t>
    </rPh>
    <rPh sb="20" eb="22">
      <t>ダンタイ</t>
    </rPh>
    <rPh sb="22" eb="24">
      <t>ショウカイ</t>
    </rPh>
    <phoneticPr fontId="2"/>
  </si>
  <si>
    <t>Instagram</t>
    <phoneticPr fontId="2"/>
  </si>
  <si>
    <r>
      <t>　　⇒どちらに送付しますか。　事務担当者</t>
    </r>
    <r>
      <rPr>
        <sz val="10"/>
        <color theme="1"/>
        <rFont val="ＭＳ Ｐ明朝"/>
        <family val="1"/>
        <charset val="128"/>
      </rPr>
      <t>メールアドレス・事務担当者住所</t>
    </r>
    <rPh sb="7" eb="9">
      <t>ソウフ</t>
    </rPh>
    <rPh sb="15" eb="20">
      <t>ジムタントウシャ</t>
    </rPh>
    <rPh sb="28" eb="30">
      <t>ジム</t>
    </rPh>
    <rPh sb="30" eb="33">
      <t>タントウシャ</t>
    </rPh>
    <rPh sb="33" eb="35">
      <t>ジュウショ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</si>
</sst>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yyyy&quot;年&quot;m&quot;月&quot;d&quot;日&quot;;@"/>
  </numFmts>
  <fonts count="52"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1"/>
      <name val="ＭＳ Ｐゴシック"/>
      <family val="3"/>
      <charset val="128"/>
    </font>
    <font>
      <sz val="10"/>
      <color theme="1"/>
      <name val="ＭＳ Ｐ明朝"/>
      <family val="1"/>
      <charset val="128"/>
    </font>
    <font>
      <sz val="8"/>
      <color theme="1"/>
      <name val="ＭＳ Ｐ明朝"/>
      <family val="1"/>
      <charset val="128"/>
    </font>
    <font>
      <sz val="10"/>
      <name val="ＭＳ Ｐ明朝"/>
      <family val="1"/>
      <charset val="128"/>
    </font>
    <font>
      <sz val="12"/>
      <color theme="1"/>
      <name val="ＭＳ Ｐ明朝"/>
      <family val="1"/>
      <charset val="128"/>
    </font>
    <font>
      <sz val="14"/>
      <color theme="1"/>
      <name val="ＭＳ Ｐ明朝"/>
      <family val="1"/>
      <charset val="128"/>
    </font>
    <font>
      <sz val="16"/>
      <color theme="1"/>
      <name val="ＭＳ Ｐ明朝"/>
      <family val="1"/>
      <charset val="128"/>
    </font>
    <font>
      <sz val="20"/>
      <color theme="1"/>
      <name val="ＭＳ Ｐ明朝"/>
      <family val="1"/>
      <charset val="128"/>
    </font>
    <font>
      <u/>
      <sz val="12"/>
      <color theme="1"/>
      <name val="ＭＳ Ｐ明朝"/>
      <family val="1"/>
      <charset val="128"/>
    </font>
    <font>
      <sz val="9"/>
      <color theme="1"/>
      <name val="ＭＳ Ｐ明朝"/>
      <family val="1"/>
      <charset val="128"/>
    </font>
    <font>
      <sz val="11"/>
      <color rgb="FFFF0000"/>
      <name val="ＭＳ Ｐ明朝"/>
      <family val="1"/>
      <charset val="128"/>
    </font>
    <font>
      <sz val="20"/>
      <color rgb="FFFF0000"/>
      <name val="ＭＳ Ｐ明朝"/>
      <family val="1"/>
      <charset val="128"/>
    </font>
    <font>
      <sz val="12"/>
      <color rgb="FFFF0000"/>
      <name val="ＭＳ Ｐ明朝"/>
      <family val="1"/>
      <charset val="128"/>
    </font>
    <font>
      <sz val="14"/>
      <color rgb="FFFF0000"/>
      <name val="ＭＳ Ｐ明朝"/>
      <family val="1"/>
      <charset val="128"/>
    </font>
    <font>
      <sz val="10"/>
      <color rgb="FFFF0000"/>
      <name val="ＭＳ Ｐ明朝"/>
      <family val="1"/>
      <charset val="128"/>
    </font>
    <font>
      <sz val="18"/>
      <color rgb="FFFF0000"/>
      <name val="ＭＳ Ｐ明朝"/>
      <family val="1"/>
      <charset val="128"/>
    </font>
    <font>
      <b/>
      <sz val="11"/>
      <color theme="1"/>
      <name val="ＭＳ Ｐ明朝"/>
      <family val="1"/>
      <charset val="128"/>
    </font>
    <font>
      <sz val="8"/>
      <color theme="1"/>
      <name val="HG丸ｺﾞｼｯｸM-PRO"/>
      <family val="3"/>
      <charset val="128"/>
    </font>
    <font>
      <sz val="12"/>
      <color theme="1"/>
      <name val="HG丸ｺﾞｼｯｸM-PRO"/>
      <family val="3"/>
      <charset val="128"/>
    </font>
    <font>
      <sz val="12"/>
      <color rgb="FFFF0000"/>
      <name val="HG丸ｺﾞｼｯｸM-PRO"/>
      <family val="3"/>
      <charset val="128"/>
    </font>
    <font>
      <sz val="8"/>
      <color rgb="FFFF0000"/>
      <name val="HG丸ｺﾞｼｯｸM-PRO"/>
      <family val="3"/>
      <charset val="128"/>
    </font>
    <font>
      <sz val="11"/>
      <color theme="1"/>
      <name val="游ゴシック"/>
      <family val="2"/>
      <charset val="128"/>
      <scheme val="minor"/>
    </font>
    <font>
      <sz val="6"/>
      <name val="ＭＳ Ｐゴシック"/>
      <family val="3"/>
      <charset val="128"/>
    </font>
    <font>
      <sz val="10"/>
      <color theme="1"/>
      <name val="HG丸ｺﾞｼｯｸM-PRO"/>
      <family val="3"/>
      <charset val="128"/>
    </font>
    <font>
      <sz val="11"/>
      <name val="ＭＳ Ｐ明朝"/>
      <family val="1"/>
      <charset val="128"/>
    </font>
    <font>
      <sz val="10"/>
      <color rgb="FFFF0000"/>
      <name val="HG丸ｺﾞｼｯｸM-PRO"/>
      <family val="3"/>
      <charset val="128"/>
    </font>
    <font>
      <sz val="11"/>
      <name val="HG丸ｺﾞｼｯｸM-PRO"/>
      <family val="3"/>
      <charset val="128"/>
    </font>
    <font>
      <sz val="10"/>
      <name val="HG丸ｺﾞｼｯｸM-PRO"/>
      <family val="3"/>
      <charset val="128"/>
    </font>
    <font>
      <u/>
      <sz val="11"/>
      <color theme="10"/>
      <name val="游ゴシック"/>
      <family val="2"/>
      <charset val="128"/>
      <scheme val="minor"/>
    </font>
    <font>
      <u/>
      <sz val="10"/>
      <color theme="10"/>
      <name val="游ゴシック"/>
      <family val="2"/>
      <charset val="128"/>
      <scheme val="minor"/>
    </font>
    <font>
      <sz val="10"/>
      <name val="HG丸ｺﾞｼｯｸM-PRO"/>
      <family val="3"/>
      <charset val="134"/>
    </font>
    <font>
      <sz val="10"/>
      <name val="游ゴシック"/>
      <family val="2"/>
      <charset val="128"/>
      <scheme val="minor"/>
    </font>
    <font>
      <sz val="10"/>
      <color theme="1"/>
      <name val="游ゴシック"/>
      <family val="2"/>
      <charset val="128"/>
      <scheme val="minor"/>
    </font>
    <font>
      <sz val="10"/>
      <name val="ＭＳ Ｐゴシック"/>
      <family val="3"/>
      <charset val="128"/>
    </font>
    <font>
      <sz val="9.5"/>
      <color theme="1"/>
      <name val="ＭＳ Ｐ明朝"/>
      <family val="1"/>
      <charset val="128"/>
    </font>
    <font>
      <sz val="11"/>
      <color theme="10"/>
      <name val="游ゴシック"/>
      <family val="2"/>
      <charset val="128"/>
      <scheme val="minor"/>
    </font>
    <font>
      <sz val="9"/>
      <color theme="1"/>
      <name val="HG丸ｺﾞｼｯｸM-PRO"/>
      <family val="3"/>
      <charset val="128"/>
    </font>
    <font>
      <sz val="9"/>
      <color theme="1"/>
      <name val="游ゴシック"/>
      <family val="2"/>
      <charset val="128"/>
      <scheme val="minor"/>
    </font>
    <font>
      <sz val="9"/>
      <name val="游ゴシック"/>
      <family val="2"/>
      <charset val="128"/>
      <scheme val="minor"/>
    </font>
    <font>
      <sz val="9"/>
      <name val="HG丸ｺﾞｼｯｸM-PRO"/>
      <family val="3"/>
      <charset val="128"/>
    </font>
    <font>
      <sz val="9"/>
      <name val="HG丸ｺﾞｼｯｸM-PRO"/>
      <family val="3"/>
      <charset val="134"/>
    </font>
    <font>
      <sz val="10"/>
      <color theme="10"/>
      <name val="HG丸ｺﾞｼｯｸM-PRO"/>
      <family val="3"/>
      <charset val="128"/>
    </font>
    <font>
      <sz val="11"/>
      <color theme="10"/>
      <name val="ＭＳ Ｐ明朝"/>
      <family val="1"/>
      <charset val="128"/>
    </font>
    <font>
      <sz val="9"/>
      <name val="HG丸ｺﾞｼｯｸM-PRO"/>
      <family val="3"/>
    </font>
    <font>
      <sz val="9"/>
      <color theme="1"/>
      <name val="Microsoft YaHei UI"/>
      <family val="3"/>
      <charset val="128"/>
    </font>
    <font>
      <sz val="10"/>
      <color theme="1"/>
      <name val="Segoe UI Symbol"/>
      <family val="3"/>
    </font>
    <font>
      <sz val="12"/>
      <name val="ＭＳ Ｐ明朝"/>
      <family val="1"/>
      <charset val="128"/>
    </font>
    <font>
      <sz val="14"/>
      <name val="ＭＳ Ｐ明朝"/>
      <family val="1"/>
      <charset val="128"/>
    </font>
    <font>
      <sz val="18"/>
      <name val="ＭＳ Ｐ明朝"/>
      <family val="1"/>
      <charset val="128"/>
    </font>
  </fonts>
  <fills count="6">
    <fill>
      <patternFill patternType="none"/>
    </fill>
    <fill>
      <patternFill patternType="gray125"/>
    </fill>
    <fill>
      <patternFill patternType="solid">
        <fgColor theme="0" tint="-0.34998626667073579"/>
        <bgColor indexed="64"/>
      </patternFill>
    </fill>
    <fill>
      <patternFill patternType="solid">
        <fgColor indexed="50"/>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4">
    <xf numFmtId="0" fontId="0" fillId="0" borderId="0">
      <alignment vertical="center"/>
    </xf>
    <xf numFmtId="0" fontId="3" fillId="0" borderId="0"/>
    <xf numFmtId="38" fontId="24" fillId="0" borderId="0" applyFont="0" applyFill="0" applyBorder="0" applyAlignment="0" applyProtection="0">
      <alignment vertical="center"/>
    </xf>
    <xf numFmtId="0" fontId="31" fillId="0" borderId="0" applyNumberFormat="0" applyFill="0" applyBorder="0" applyAlignment="0" applyProtection="0">
      <alignment vertical="center"/>
    </xf>
  </cellStyleXfs>
  <cellXfs count="312">
    <xf numFmtId="0" fontId="0" fillId="0" borderId="0" xfId="0">
      <alignment vertical="center"/>
    </xf>
    <xf numFmtId="0" fontId="1" fillId="0" borderId="0" xfId="0" applyFont="1">
      <alignment vertical="center"/>
    </xf>
    <xf numFmtId="0" fontId="4" fillId="0" borderId="0" xfId="0" applyFont="1">
      <alignment vertical="center"/>
    </xf>
    <xf numFmtId="0" fontId="6" fillId="0" borderId="2" xfId="1" applyFont="1" applyBorder="1" applyAlignment="1">
      <alignment horizontal="center" vertical="center"/>
    </xf>
    <xf numFmtId="0" fontId="1" fillId="0" borderId="2" xfId="0" applyFont="1" applyBorder="1">
      <alignment vertical="center"/>
    </xf>
    <xf numFmtId="0" fontId="1" fillId="0" borderId="7" xfId="0" applyFont="1" applyBorder="1">
      <alignment vertical="center"/>
    </xf>
    <xf numFmtId="0" fontId="1" fillId="0" borderId="9" xfId="0" applyFont="1" applyBorder="1">
      <alignment vertical="center"/>
    </xf>
    <xf numFmtId="0" fontId="1" fillId="0" borderId="0" xfId="0" applyFont="1" applyAlignment="1">
      <alignment horizontal="right" vertical="center"/>
    </xf>
    <xf numFmtId="0" fontId="9" fillId="0" borderId="0" xfId="0" applyFont="1">
      <alignment vertical="center"/>
    </xf>
    <xf numFmtId="0" fontId="4" fillId="0" borderId="2" xfId="0" applyFont="1" applyBorder="1" applyAlignment="1">
      <alignment horizontal="center" vertical="center"/>
    </xf>
    <xf numFmtId="0" fontId="7" fillId="0" borderId="2" xfId="0" applyFont="1" applyBorder="1" applyAlignment="1">
      <alignment horizontal="center" vertical="center"/>
    </xf>
    <xf numFmtId="0" fontId="1" fillId="0" borderId="2" xfId="0" applyFont="1" applyBorder="1" applyAlignment="1">
      <alignment horizontal="center" vertical="center" wrapText="1"/>
    </xf>
    <xf numFmtId="0" fontId="5" fillId="0" borderId="12" xfId="0" applyFont="1" applyBorder="1" applyAlignment="1">
      <alignment horizontal="center" vertical="center"/>
    </xf>
    <xf numFmtId="0" fontId="1" fillId="0" borderId="12" xfId="0" applyFont="1" applyBorder="1">
      <alignment vertical="center"/>
    </xf>
    <xf numFmtId="0" fontId="1" fillId="0" borderId="6" xfId="0" applyFont="1" applyBorder="1">
      <alignment vertical="center"/>
    </xf>
    <xf numFmtId="0" fontId="11" fillId="0" borderId="0" xfId="0" applyFont="1">
      <alignment vertical="center"/>
    </xf>
    <xf numFmtId="0" fontId="1" fillId="0" borderId="0" xfId="0" applyFont="1" applyAlignment="1">
      <alignment horizontal="center" vertical="center"/>
    </xf>
    <xf numFmtId="0" fontId="7" fillId="0" borderId="11" xfId="0" applyFont="1" applyBorder="1">
      <alignment vertical="center"/>
    </xf>
    <xf numFmtId="0" fontId="1" fillId="0" borderId="11" xfId="0" applyFont="1" applyBorder="1">
      <alignment vertical="center"/>
    </xf>
    <xf numFmtId="0" fontId="1" fillId="0" borderId="10" xfId="0" applyFont="1" applyBorder="1">
      <alignment vertical="center"/>
    </xf>
    <xf numFmtId="0" fontId="1" fillId="0" borderId="4" xfId="0" applyFont="1" applyBorder="1">
      <alignment vertical="center"/>
    </xf>
    <xf numFmtId="0" fontId="1" fillId="0" borderId="1" xfId="0" applyFont="1" applyBorder="1">
      <alignment vertical="center"/>
    </xf>
    <xf numFmtId="0" fontId="1" fillId="0" borderId="3" xfId="0" applyFont="1" applyBorder="1">
      <alignment vertical="center"/>
    </xf>
    <xf numFmtId="0" fontId="1" fillId="0" borderId="13" xfId="0" applyFont="1" applyBorder="1">
      <alignment vertical="center"/>
    </xf>
    <xf numFmtId="0" fontId="4" fillId="0" borderId="0" xfId="0" applyFont="1" applyAlignment="1">
      <alignment horizontal="center" vertical="center"/>
    </xf>
    <xf numFmtId="0" fontId="4" fillId="0" borderId="10" xfId="0" applyFont="1" applyBorder="1">
      <alignment vertical="center"/>
    </xf>
    <xf numFmtId="0" fontId="12" fillId="0" borderId="0" xfId="0" applyFont="1">
      <alignment vertical="center"/>
    </xf>
    <xf numFmtId="0" fontId="12" fillId="0" borderId="0" xfId="0" applyFont="1" applyAlignment="1">
      <alignment horizontal="center" vertical="center"/>
    </xf>
    <xf numFmtId="0" fontId="12" fillId="0" borderId="10" xfId="0" applyFont="1" applyBorder="1">
      <alignment vertical="center"/>
    </xf>
    <xf numFmtId="0" fontId="6" fillId="0" borderId="5" xfId="1" applyFont="1" applyBorder="1" applyAlignment="1">
      <alignment horizontal="center" vertical="center"/>
    </xf>
    <xf numFmtId="0" fontId="0" fillId="0" borderId="10" xfId="0" applyBorder="1">
      <alignment vertical="center"/>
    </xf>
    <xf numFmtId="0" fontId="7" fillId="0" borderId="2" xfId="0" applyFont="1" applyBorder="1" applyAlignment="1">
      <alignment horizontal="center" vertical="center" shrinkToFit="1"/>
    </xf>
    <xf numFmtId="0" fontId="1" fillId="0" borderId="14" xfId="0" applyFont="1" applyBorder="1">
      <alignment vertical="center"/>
    </xf>
    <xf numFmtId="0" fontId="1" fillId="0" borderId="15" xfId="0" applyFont="1" applyBorder="1">
      <alignment vertical="center"/>
    </xf>
    <xf numFmtId="0" fontId="12" fillId="0" borderId="1" xfId="0" applyFont="1" applyBorder="1">
      <alignment vertical="center"/>
    </xf>
    <xf numFmtId="0" fontId="12" fillId="0" borderId="1" xfId="0" applyFont="1" applyBorder="1" applyAlignment="1">
      <alignment horizontal="center" vertical="center"/>
    </xf>
    <xf numFmtId="0" fontId="13" fillId="0" borderId="0" xfId="0" applyFont="1">
      <alignment vertical="center"/>
    </xf>
    <xf numFmtId="0" fontId="18" fillId="0" borderId="16" xfId="0" applyFont="1" applyBorder="1" applyAlignment="1">
      <alignment horizontal="center" vertical="center"/>
    </xf>
    <xf numFmtId="0" fontId="1" fillId="0" borderId="8" xfId="0" applyFont="1" applyBorder="1" applyAlignment="1">
      <alignment horizontal="center" vertical="center"/>
    </xf>
    <xf numFmtId="0" fontId="1" fillId="0" borderId="2" xfId="0" applyFont="1" applyBorder="1" applyAlignment="1">
      <alignment horizontal="left" vertical="center"/>
    </xf>
    <xf numFmtId="0" fontId="19" fillId="0" borderId="7" xfId="0" applyFont="1" applyBorder="1">
      <alignment vertical="center"/>
    </xf>
    <xf numFmtId="0" fontId="1" fillId="0" borderId="17" xfId="0" applyFont="1" applyBorder="1">
      <alignment vertical="center"/>
    </xf>
    <xf numFmtId="0" fontId="13" fillId="0" borderId="8" xfId="0" applyFont="1" applyBorder="1">
      <alignment vertical="center"/>
    </xf>
    <xf numFmtId="0" fontId="1" fillId="0" borderId="8" xfId="0" applyFont="1" applyBorder="1">
      <alignment vertical="center"/>
    </xf>
    <xf numFmtId="0" fontId="0" fillId="0" borderId="8" xfId="0" applyBorder="1">
      <alignment vertical="center"/>
    </xf>
    <xf numFmtId="0" fontId="0" fillId="0" borderId="4" xfId="0" applyBorder="1">
      <alignment vertical="center"/>
    </xf>
    <xf numFmtId="0" fontId="1" fillId="0" borderId="0" xfId="0" applyFont="1" applyAlignment="1">
      <alignment vertical="top"/>
    </xf>
    <xf numFmtId="0" fontId="18" fillId="0" borderId="0" xfId="0" applyFont="1" applyAlignment="1">
      <alignment horizontal="center" vertical="center"/>
    </xf>
    <xf numFmtId="0" fontId="0" fillId="0" borderId="2" xfId="0" applyBorder="1">
      <alignment vertical="center"/>
    </xf>
    <xf numFmtId="0" fontId="26" fillId="4" borderId="2" xfId="0" applyFont="1" applyFill="1" applyBorder="1">
      <alignment vertical="center"/>
    </xf>
    <xf numFmtId="0" fontId="26" fillId="0" borderId="2" xfId="0" applyFont="1" applyBorder="1">
      <alignment vertical="center"/>
    </xf>
    <xf numFmtId="0" fontId="26" fillId="4" borderId="5" xfId="0" applyFont="1" applyFill="1" applyBorder="1">
      <alignment vertical="center"/>
    </xf>
    <xf numFmtId="0" fontId="26" fillId="4" borderId="6" xfId="0" applyFont="1" applyFill="1" applyBorder="1">
      <alignment vertical="center"/>
    </xf>
    <xf numFmtId="14" fontId="0" fillId="0" borderId="0" xfId="0" applyNumberFormat="1">
      <alignment vertical="center"/>
    </xf>
    <xf numFmtId="0" fontId="0" fillId="0" borderId="14" xfId="0" applyBorder="1">
      <alignment vertical="center"/>
    </xf>
    <xf numFmtId="176" fontId="0" fillId="0" borderId="14" xfId="0" applyNumberFormat="1" applyBorder="1">
      <alignment vertical="center"/>
    </xf>
    <xf numFmtId="176" fontId="0" fillId="0" borderId="2" xfId="0" applyNumberFormat="1" applyBorder="1">
      <alignment vertical="center"/>
    </xf>
    <xf numFmtId="0" fontId="26" fillId="4" borderId="2" xfId="0" applyFont="1" applyFill="1" applyBorder="1" applyAlignment="1">
      <alignment vertical="center" wrapText="1"/>
    </xf>
    <xf numFmtId="0" fontId="1" fillId="0" borderId="7" xfId="0" applyFont="1" applyBorder="1" applyAlignment="1">
      <alignment horizontal="center" vertical="center"/>
    </xf>
    <xf numFmtId="0" fontId="7" fillId="0" borderId="14" xfId="0" applyFont="1" applyBorder="1" applyAlignment="1">
      <alignment horizontal="center" vertical="center"/>
    </xf>
    <xf numFmtId="49" fontId="0" fillId="0" borderId="0" xfId="0" applyNumberFormat="1">
      <alignment vertical="center"/>
    </xf>
    <xf numFmtId="0" fontId="30" fillId="4" borderId="2" xfId="0" applyFont="1" applyFill="1" applyBorder="1">
      <alignment vertical="center"/>
    </xf>
    <xf numFmtId="0" fontId="30" fillId="0" borderId="2" xfId="0" applyFont="1" applyBorder="1">
      <alignment vertical="center"/>
    </xf>
    <xf numFmtId="0" fontId="34" fillId="0" borderId="0" xfId="0" applyFont="1">
      <alignment vertical="center"/>
    </xf>
    <xf numFmtId="0" fontId="35" fillId="0" borderId="0" xfId="0" applyFont="1">
      <alignment vertical="center"/>
    </xf>
    <xf numFmtId="0" fontId="35" fillId="0" borderId="2" xfId="0" applyFont="1" applyBorder="1">
      <alignment vertical="center"/>
    </xf>
    <xf numFmtId="0" fontId="36" fillId="3" borderId="18" xfId="0" applyFont="1" applyFill="1" applyBorder="1" applyAlignment="1">
      <alignment horizontal="center" wrapText="1"/>
    </xf>
    <xf numFmtId="0" fontId="36" fillId="0" borderId="19" xfId="0" applyFont="1" applyBorder="1" applyAlignment="1">
      <alignment horizontal="center" vertical="center" wrapText="1"/>
    </xf>
    <xf numFmtId="0" fontId="34" fillId="0" borderId="2" xfId="0" applyFont="1" applyBorder="1">
      <alignment vertical="center"/>
    </xf>
    <xf numFmtId="0" fontId="30" fillId="0" borderId="15" xfId="0" applyFont="1" applyBorder="1" applyAlignment="1">
      <alignment horizontal="center" vertical="center"/>
    </xf>
    <xf numFmtId="0" fontId="30" fillId="0" borderId="15" xfId="0" applyFont="1" applyBorder="1">
      <alignment vertical="center"/>
    </xf>
    <xf numFmtId="0" fontId="30" fillId="0" borderId="2" xfId="0" applyFont="1" applyBorder="1" applyAlignment="1">
      <alignment vertical="center" wrapText="1"/>
    </xf>
    <xf numFmtId="0" fontId="30" fillId="0" borderId="14" xfId="0" applyFont="1" applyBorder="1">
      <alignment vertical="center"/>
    </xf>
    <xf numFmtId="176" fontId="26" fillId="0" borderId="2" xfId="0" applyNumberFormat="1" applyFont="1" applyBorder="1">
      <alignment vertical="center"/>
    </xf>
    <xf numFmtId="0" fontId="1" fillId="0" borderId="14" xfId="0" applyFont="1" applyBorder="1" applyAlignment="1">
      <alignment horizontal="right" vertical="center"/>
    </xf>
    <xf numFmtId="0" fontId="26" fillId="0" borderId="5" xfId="0" applyFont="1" applyBorder="1">
      <alignment vertical="center"/>
    </xf>
    <xf numFmtId="0" fontId="26" fillId="0" borderId="6" xfId="0" applyFont="1" applyBorder="1">
      <alignment vertical="center"/>
    </xf>
    <xf numFmtId="0" fontId="26" fillId="0" borderId="2" xfId="0" applyFont="1" applyBorder="1" applyAlignment="1">
      <alignment vertical="center" shrinkToFit="1"/>
    </xf>
    <xf numFmtId="0" fontId="26" fillId="0" borderId="2" xfId="3" applyNumberFormat="1" applyFont="1" applyFill="1" applyBorder="1" applyAlignment="1">
      <alignment vertical="center" shrinkToFit="1"/>
    </xf>
    <xf numFmtId="0" fontId="32" fillId="0" borderId="2" xfId="3" applyNumberFormat="1" applyFont="1" applyFill="1" applyBorder="1" applyAlignment="1">
      <alignment vertical="center" shrinkToFit="1"/>
    </xf>
    <xf numFmtId="0" fontId="26" fillId="0" borderId="0" xfId="0" applyFont="1">
      <alignment vertical="center"/>
    </xf>
    <xf numFmtId="0" fontId="28" fillId="0" borderId="2" xfId="0" applyFont="1" applyBorder="1" applyAlignment="1">
      <alignment vertical="center" shrinkToFit="1"/>
    </xf>
    <xf numFmtId="0" fontId="5" fillId="0" borderId="0" xfId="0" applyFont="1">
      <alignment vertical="center"/>
    </xf>
    <xf numFmtId="0" fontId="5" fillId="0" borderId="10" xfId="0" applyFont="1" applyBorder="1">
      <alignment vertical="center"/>
    </xf>
    <xf numFmtId="0" fontId="0" fillId="0" borderId="7" xfId="0" applyBorder="1">
      <alignment vertical="center"/>
    </xf>
    <xf numFmtId="0" fontId="0" fillId="0" borderId="15" xfId="0" applyBorder="1">
      <alignment vertical="center"/>
    </xf>
    <xf numFmtId="3" fontId="39" fillId="0" borderId="2" xfId="0" applyNumberFormat="1" applyFont="1" applyBorder="1">
      <alignment vertical="center"/>
    </xf>
    <xf numFmtId="38" fontId="39" fillId="0" borderId="2" xfId="2" applyFont="1" applyBorder="1">
      <alignment vertical="center"/>
    </xf>
    <xf numFmtId="0" fontId="39" fillId="0" borderId="2" xfId="0" applyFont="1" applyBorder="1">
      <alignment vertical="center"/>
    </xf>
    <xf numFmtId="3" fontId="39" fillId="0" borderId="2" xfId="0" applyNumberFormat="1" applyFont="1" applyBorder="1" applyAlignment="1">
      <alignment vertical="center" wrapText="1"/>
    </xf>
    <xf numFmtId="38" fontId="39" fillId="0" borderId="2" xfId="2" applyFont="1" applyBorder="1" applyAlignment="1">
      <alignment vertical="center" wrapText="1"/>
    </xf>
    <xf numFmtId="0" fontId="39" fillId="0" borderId="2" xfId="0" applyFont="1" applyBorder="1" applyAlignment="1">
      <alignment vertical="center" wrapText="1"/>
    </xf>
    <xf numFmtId="0" fontId="40" fillId="0" borderId="0" xfId="0" applyFont="1">
      <alignment vertical="center"/>
    </xf>
    <xf numFmtId="0" fontId="40" fillId="0" borderId="14" xfId="0" applyFont="1" applyBorder="1">
      <alignment vertical="center"/>
    </xf>
    <xf numFmtId="176" fontId="39" fillId="0" borderId="2" xfId="0" applyNumberFormat="1" applyFont="1" applyBorder="1">
      <alignment vertical="center"/>
    </xf>
    <xf numFmtId="176" fontId="39" fillId="0" borderId="0" xfId="0" applyNumberFormat="1" applyFont="1">
      <alignment vertical="center"/>
    </xf>
    <xf numFmtId="176" fontId="39" fillId="0" borderId="14" xfId="0" applyNumberFormat="1" applyFont="1" applyBorder="1">
      <alignment vertical="center"/>
    </xf>
    <xf numFmtId="0" fontId="41" fillId="0" borderId="0" xfId="0" applyFont="1">
      <alignment vertical="center"/>
    </xf>
    <xf numFmtId="0" fontId="41" fillId="0" borderId="2" xfId="0" applyFont="1" applyBorder="1">
      <alignment vertical="center"/>
    </xf>
    <xf numFmtId="0" fontId="40" fillId="0" borderId="2" xfId="0" applyFont="1" applyBorder="1">
      <alignment vertical="center"/>
    </xf>
    <xf numFmtId="0" fontId="42" fillId="0" borderId="2" xfId="0" applyFont="1" applyBorder="1">
      <alignment vertical="center"/>
    </xf>
    <xf numFmtId="0" fontId="42" fillId="0" borderId="2" xfId="0" applyFont="1" applyBorder="1" applyAlignment="1">
      <alignment vertical="center" wrapText="1"/>
    </xf>
    <xf numFmtId="0" fontId="43" fillId="0" borderId="2" xfId="0" applyFont="1" applyBorder="1">
      <alignment vertical="center"/>
    </xf>
    <xf numFmtId="0" fontId="42" fillId="0" borderId="0" xfId="0" applyFont="1">
      <alignment vertical="center"/>
    </xf>
    <xf numFmtId="0" fontId="42" fillId="0" borderId="15" xfId="0" applyFont="1" applyBorder="1">
      <alignment vertical="center"/>
    </xf>
    <xf numFmtId="0" fontId="44" fillId="0" borderId="2" xfId="3" applyNumberFormat="1" applyFont="1" applyFill="1" applyBorder="1" applyAlignment="1">
      <alignment vertical="center" shrinkToFit="1"/>
    </xf>
    <xf numFmtId="0" fontId="45" fillId="0" borderId="11" xfId="3" applyNumberFormat="1" applyFont="1" applyBorder="1" applyAlignment="1">
      <alignment vertical="center"/>
    </xf>
    <xf numFmtId="0" fontId="38" fillId="0" borderId="0" xfId="3" applyNumberFormat="1" applyFont="1" applyFill="1" applyAlignment="1">
      <alignment vertical="center" wrapText="1"/>
    </xf>
    <xf numFmtId="0" fontId="46" fillId="0" borderId="2" xfId="0" applyFont="1" applyBorder="1">
      <alignment vertical="center"/>
    </xf>
    <xf numFmtId="0" fontId="46" fillId="0" borderId="14" xfId="0" applyFont="1" applyBorder="1">
      <alignment vertical="center"/>
    </xf>
    <xf numFmtId="176" fontId="39" fillId="0" borderId="2" xfId="0" applyNumberFormat="1" applyFont="1" applyBorder="1" applyAlignment="1">
      <alignment vertical="center" wrapText="1"/>
    </xf>
    <xf numFmtId="176" fontId="39" fillId="0" borderId="0" xfId="0" applyNumberFormat="1" applyFont="1" applyAlignment="1">
      <alignment vertical="center" wrapText="1"/>
    </xf>
    <xf numFmtId="38" fontId="39" fillId="0" borderId="2" xfId="2" applyFont="1" applyFill="1" applyBorder="1" applyAlignment="1">
      <alignment vertical="center" wrapText="1"/>
    </xf>
    <xf numFmtId="176" fontId="39" fillId="0" borderId="14" xfId="0" applyNumberFormat="1" applyFont="1" applyBorder="1" applyAlignment="1">
      <alignment vertical="center" wrapText="1"/>
    </xf>
    <xf numFmtId="0" fontId="39" fillId="0" borderId="5" xfId="0" applyFont="1" applyBorder="1" applyAlignment="1">
      <alignment vertical="center" wrapText="1"/>
    </xf>
    <xf numFmtId="0" fontId="39" fillId="0" borderId="6" xfId="0" applyFont="1" applyBorder="1" applyAlignment="1">
      <alignment vertical="center" wrapText="1"/>
    </xf>
    <xf numFmtId="0" fontId="39" fillId="0" borderId="15" xfId="0" applyFont="1" applyBorder="1" applyAlignment="1">
      <alignment vertical="center" wrapText="1"/>
    </xf>
    <xf numFmtId="0" fontId="39" fillId="0" borderId="14" xfId="0" applyFont="1" applyBorder="1">
      <alignment vertical="center"/>
    </xf>
    <xf numFmtId="0" fontId="39" fillId="0" borderId="14" xfId="0" applyFont="1" applyBorder="1" applyAlignment="1">
      <alignment vertical="center" wrapText="1"/>
    </xf>
    <xf numFmtId="3" fontId="26" fillId="0" borderId="2" xfId="0" applyNumberFormat="1" applyFont="1" applyBorder="1" applyAlignment="1">
      <alignment vertical="center" wrapText="1"/>
    </xf>
    <xf numFmtId="0" fontId="33" fillId="0" borderId="2" xfId="0" applyFont="1" applyBorder="1">
      <alignment vertical="center"/>
    </xf>
    <xf numFmtId="0" fontId="30" fillId="0" borderId="2" xfId="0" applyFont="1" applyBorder="1" applyAlignment="1">
      <alignment vertical="center" shrinkToFit="1"/>
    </xf>
    <xf numFmtId="176" fontId="26" fillId="0" borderId="2" xfId="0" applyNumberFormat="1" applyFont="1" applyBorder="1" applyAlignment="1">
      <alignment vertical="center" shrinkToFit="1"/>
    </xf>
    <xf numFmtId="0" fontId="30" fillId="0" borderId="7" xfId="0" applyFont="1" applyBorder="1" applyAlignment="1">
      <alignment vertical="center" shrinkToFit="1"/>
    </xf>
    <xf numFmtId="0" fontId="39" fillId="0" borderId="0" xfId="0" applyFont="1" applyAlignment="1">
      <alignment vertical="center" wrapText="1"/>
    </xf>
    <xf numFmtId="0" fontId="30" fillId="4" borderId="2" xfId="0" applyFont="1" applyFill="1" applyBorder="1" applyAlignment="1">
      <alignment vertical="center" wrapText="1"/>
    </xf>
    <xf numFmtId="0" fontId="30" fillId="0" borderId="6" xfId="0" applyFont="1" applyBorder="1">
      <alignment vertical="center"/>
    </xf>
    <xf numFmtId="0" fontId="30" fillId="0" borderId="2" xfId="3" applyFont="1" applyFill="1" applyBorder="1" applyAlignment="1">
      <alignment vertical="center" shrinkToFit="1"/>
    </xf>
    <xf numFmtId="0" fontId="44" fillId="0" borderId="2" xfId="3" applyFont="1" applyBorder="1">
      <alignment vertical="center"/>
    </xf>
    <xf numFmtId="0" fontId="26" fillId="0" borderId="2" xfId="0" applyFont="1" applyBorder="1" applyAlignment="1">
      <alignment vertical="center" wrapText="1"/>
    </xf>
    <xf numFmtId="0" fontId="4" fillId="0" borderId="3" xfId="0" applyFont="1" applyBorder="1">
      <alignment vertical="center"/>
    </xf>
    <xf numFmtId="0" fontId="0" fillId="0" borderId="17" xfId="0" applyBorder="1">
      <alignment vertical="center"/>
    </xf>
    <xf numFmtId="0" fontId="4" fillId="0" borderId="8" xfId="0" applyFont="1" applyBorder="1" applyAlignment="1">
      <alignment wrapText="1"/>
    </xf>
    <xf numFmtId="0" fontId="4" fillId="0" borderId="9" xfId="0" applyFont="1" applyBorder="1" applyAlignment="1">
      <alignment wrapText="1"/>
    </xf>
    <xf numFmtId="0" fontId="4" fillId="0" borderId="11" xfId="0" applyFont="1" applyBorder="1" applyAlignment="1">
      <alignment wrapText="1"/>
    </xf>
    <xf numFmtId="0" fontId="4" fillId="0" borderId="10" xfId="0" applyFont="1" applyBorder="1" applyAlignment="1">
      <alignment wrapText="1"/>
    </xf>
    <xf numFmtId="0" fontId="4" fillId="0" borderId="0" xfId="0" applyFont="1" applyAlignment="1">
      <alignment horizontal="center" vertical="top" wrapText="1"/>
    </xf>
    <xf numFmtId="0" fontId="4" fillId="0" borderId="1" xfId="0" applyFont="1" applyBorder="1" applyAlignment="1">
      <alignment horizontal="center" vertical="top"/>
    </xf>
    <xf numFmtId="177" fontId="39" fillId="0" borderId="2" xfId="0" applyNumberFormat="1" applyFont="1" applyBorder="1">
      <alignment vertical="center"/>
    </xf>
    <xf numFmtId="49" fontId="20" fillId="0" borderId="8" xfId="0" applyNumberFormat="1" applyFont="1" applyBorder="1">
      <alignment vertical="center"/>
    </xf>
    <xf numFmtId="49" fontId="20" fillId="0" borderId="9" xfId="0" applyNumberFormat="1" applyFont="1" applyBorder="1">
      <alignment vertical="center"/>
    </xf>
    <xf numFmtId="0" fontId="20" fillId="0" borderId="17" xfId="0" applyFont="1" applyBorder="1">
      <alignment vertical="center"/>
    </xf>
    <xf numFmtId="49" fontId="20" fillId="0" borderId="8" xfId="0" applyNumberFormat="1" applyFont="1" applyBorder="1" applyAlignment="1">
      <alignment horizontal="center" vertical="center"/>
    </xf>
    <xf numFmtId="0" fontId="27" fillId="0" borderId="0" xfId="0" applyFont="1">
      <alignment vertical="center"/>
    </xf>
    <xf numFmtId="0" fontId="13" fillId="0" borderId="10" xfId="0" applyFont="1" applyBorder="1">
      <alignment vertical="center"/>
    </xf>
    <xf numFmtId="0" fontId="13" fillId="0" borderId="9" xfId="0" applyFont="1" applyBorder="1">
      <alignment vertical="center"/>
    </xf>
    <xf numFmtId="0" fontId="11" fillId="0" borderId="1" xfId="0" applyFont="1" applyBorder="1">
      <alignment vertical="center"/>
    </xf>
    <xf numFmtId="0" fontId="51" fillId="5" borderId="2" xfId="0" applyFont="1" applyFill="1" applyBorder="1" applyAlignment="1">
      <alignment horizontal="center" vertical="center"/>
    </xf>
    <xf numFmtId="0" fontId="50" fillId="0" borderId="2" xfId="1" applyFont="1" applyBorder="1" applyAlignment="1">
      <alignment horizontal="center" vertical="center"/>
    </xf>
    <xf numFmtId="0" fontId="7" fillId="0" borderId="5" xfId="0" applyFont="1" applyBorder="1" applyAlignment="1">
      <alignment horizontal="center" vertical="center"/>
    </xf>
    <xf numFmtId="0" fontId="7" fillId="0" borderId="12" xfId="0" applyFont="1" applyBorder="1" applyAlignment="1">
      <alignment horizontal="center" vertical="center"/>
    </xf>
    <xf numFmtId="0" fontId="7" fillId="0" borderId="6" xfId="0" applyFont="1" applyBorder="1" applyAlignment="1">
      <alignment horizontal="center" vertical="center"/>
    </xf>
    <xf numFmtId="0" fontId="1"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1" fillId="0" borderId="17" xfId="0" applyFont="1" applyBorder="1" applyAlignment="1">
      <alignment horizontal="center" vertical="center"/>
    </xf>
    <xf numFmtId="0" fontId="1" fillId="0" borderId="11"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0" xfId="0" applyFont="1" applyAlignment="1">
      <alignment vertical="center" wrapText="1"/>
    </xf>
    <xf numFmtId="0" fontId="1" fillId="0" borderId="10" xfId="0" applyFont="1" applyBorder="1" applyAlignment="1">
      <alignment vertical="center" wrapText="1"/>
    </xf>
    <xf numFmtId="0" fontId="1" fillId="0" borderId="4" xfId="0" applyFont="1" applyBorder="1">
      <alignment vertical="center"/>
    </xf>
    <xf numFmtId="0" fontId="1" fillId="0" borderId="1" xfId="0" applyFont="1" applyBorder="1">
      <alignment vertical="center"/>
    </xf>
    <xf numFmtId="0" fontId="1" fillId="0" borderId="17" xfId="0" applyFont="1" applyBorder="1">
      <alignment vertical="center"/>
    </xf>
    <xf numFmtId="0" fontId="1" fillId="0" borderId="8" xfId="0" applyFont="1" applyBorder="1">
      <alignment vertical="center"/>
    </xf>
    <xf numFmtId="0" fontId="1" fillId="0" borderId="11" xfId="0" applyFont="1" applyBorder="1">
      <alignment vertical="center"/>
    </xf>
    <xf numFmtId="0" fontId="1" fillId="0" borderId="0" xfId="0" applyFont="1">
      <alignment vertical="center"/>
    </xf>
    <xf numFmtId="0" fontId="37" fillId="0" borderId="8" xfId="0" applyFont="1" applyBorder="1" applyAlignment="1">
      <alignment vertical="center" wrapText="1"/>
    </xf>
    <xf numFmtId="0" fontId="37" fillId="0" borderId="9" xfId="0" applyFont="1" applyBorder="1" applyAlignment="1">
      <alignment vertical="center" wrapText="1"/>
    </xf>
    <xf numFmtId="0" fontId="37" fillId="0" borderId="0" xfId="0" applyFont="1" applyAlignment="1">
      <alignment vertical="center" wrapText="1"/>
    </xf>
    <xf numFmtId="0" fontId="37" fillId="0" borderId="10" xfId="0" applyFont="1" applyBorder="1" applyAlignment="1">
      <alignment vertical="center" wrapText="1"/>
    </xf>
    <xf numFmtId="0" fontId="1" fillId="0" borderId="3" xfId="0" applyFont="1" applyBorder="1">
      <alignment vertical="center"/>
    </xf>
    <xf numFmtId="0" fontId="1" fillId="0" borderId="2" xfId="0" applyFont="1" applyBorder="1" applyAlignment="1">
      <alignment horizontal="left" vertical="center"/>
    </xf>
    <xf numFmtId="0" fontId="1" fillId="0" borderId="5" xfId="0" applyFont="1" applyBorder="1" applyAlignment="1">
      <alignment horizontal="center" vertical="center" wrapText="1"/>
    </xf>
    <xf numFmtId="0" fontId="1" fillId="0" borderId="14" xfId="0" applyFont="1" applyBorder="1" applyAlignment="1">
      <alignment horizontal="left" vertical="center"/>
    </xf>
    <xf numFmtId="0" fontId="1" fillId="0" borderId="7" xfId="0" applyFont="1" applyBorder="1" applyAlignment="1">
      <alignment horizontal="left" vertical="center"/>
    </xf>
    <xf numFmtId="0" fontId="1" fillId="0" borderId="15" xfId="0" applyFont="1" applyBorder="1" applyAlignment="1">
      <alignment horizontal="left" vertical="center"/>
    </xf>
    <xf numFmtId="0" fontId="1" fillId="0" borderId="11" xfId="0" applyFont="1" applyBorder="1" applyAlignment="1">
      <alignment horizontal="left" vertical="center"/>
    </xf>
    <xf numFmtId="0" fontId="1" fillId="0" borderId="0" xfId="0" applyFont="1" applyAlignment="1">
      <alignment horizontal="left"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1" fillId="0" borderId="5" xfId="0" applyFont="1" applyBorder="1">
      <alignment vertical="center"/>
    </xf>
    <xf numFmtId="0" fontId="1" fillId="0" borderId="7" xfId="0" applyFont="1" applyBorder="1">
      <alignment vertical="center"/>
    </xf>
    <xf numFmtId="0" fontId="1" fillId="0" borderId="15" xfId="0" applyFont="1" applyBorder="1">
      <alignment vertical="center"/>
    </xf>
    <xf numFmtId="0" fontId="1" fillId="0" borderId="2" xfId="0" applyFont="1" applyBorder="1" applyAlignment="1">
      <alignment horizontal="center" vertical="center"/>
    </xf>
    <xf numFmtId="0" fontId="1" fillId="0" borderId="6" xfId="0" applyFont="1" applyBorder="1" applyAlignment="1">
      <alignment horizontal="center" vertical="center" wrapText="1"/>
    </xf>
    <xf numFmtId="0" fontId="1" fillId="0" borderId="2" xfId="0" applyFont="1" applyBorder="1" applyAlignment="1">
      <alignment vertical="center" wrapText="1"/>
    </xf>
    <xf numFmtId="0" fontId="1" fillId="0" borderId="12" xfId="0" applyFont="1" applyBorder="1" applyAlignment="1">
      <alignment horizontal="center" vertical="center" wrapText="1"/>
    </xf>
    <xf numFmtId="0" fontId="1" fillId="0" borderId="5" xfId="0" applyFont="1" applyBorder="1" applyAlignment="1">
      <alignment horizontal="left" vertical="center"/>
    </xf>
    <xf numFmtId="0" fontId="8" fillId="0" borderId="12" xfId="0" applyFont="1" applyBorder="1" applyAlignment="1">
      <alignment horizontal="center" vertical="center"/>
    </xf>
    <xf numFmtId="0" fontId="1" fillId="0" borderId="2"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7" xfId="0" applyFont="1" applyBorder="1" applyAlignment="1">
      <alignment vertical="center" wrapText="1"/>
    </xf>
    <xf numFmtId="0" fontId="1" fillId="0" borderId="11" xfId="0" applyFont="1" applyBorder="1" applyAlignment="1">
      <alignment vertical="center" wrapText="1"/>
    </xf>
    <xf numFmtId="0" fontId="1" fillId="0" borderId="4" xfId="0" applyFont="1" applyBorder="1" applyAlignment="1">
      <alignment vertical="center" wrapText="1"/>
    </xf>
    <xf numFmtId="0" fontId="1" fillId="0" borderId="1" xfId="0" applyFont="1" applyBorder="1" applyAlignment="1">
      <alignment vertical="center" wrapText="1"/>
    </xf>
    <xf numFmtId="0" fontId="1" fillId="0" borderId="3" xfId="0" applyFont="1" applyBorder="1" applyAlignment="1">
      <alignment vertical="center" wrapText="1"/>
    </xf>
    <xf numFmtId="0" fontId="1" fillId="0" borderId="17" xfId="0" applyFont="1" applyBorder="1" applyAlignment="1">
      <alignment horizontal="left" vertical="center"/>
    </xf>
    <xf numFmtId="0" fontId="1" fillId="0" borderId="8" xfId="0" applyFont="1" applyBorder="1" applyAlignment="1">
      <alignment horizontal="left" vertical="center"/>
    </xf>
    <xf numFmtId="0" fontId="10" fillId="0" borderId="0" xfId="0" applyFont="1">
      <alignment vertical="center"/>
    </xf>
    <xf numFmtId="0" fontId="8" fillId="0" borderId="5" xfId="0" applyFont="1" applyBorder="1" applyAlignment="1">
      <alignment horizontal="center" vertical="center"/>
    </xf>
    <xf numFmtId="0" fontId="12" fillId="0" borderId="2" xfId="0" applyFont="1" applyBorder="1" applyAlignment="1">
      <alignment horizontal="center" vertical="center"/>
    </xf>
    <xf numFmtId="0" fontId="12" fillId="0" borderId="14" xfId="0" applyFont="1" applyBorder="1" applyAlignment="1">
      <alignment horizontal="center" vertical="center"/>
    </xf>
    <xf numFmtId="0" fontId="4" fillId="0" borderId="2" xfId="0" applyFont="1" applyBorder="1" applyAlignment="1">
      <alignment horizontal="center" vertical="center" wrapText="1"/>
    </xf>
    <xf numFmtId="49" fontId="20" fillId="0" borderId="4" xfId="0" applyNumberFormat="1" applyFont="1" applyBorder="1" applyAlignment="1">
      <alignment vertical="center" wrapText="1"/>
    </xf>
    <xf numFmtId="49" fontId="20" fillId="0" borderId="1" xfId="0" applyNumberFormat="1" applyFont="1" applyBorder="1" applyAlignment="1">
      <alignment vertical="center" wrapText="1"/>
    </xf>
    <xf numFmtId="49" fontId="20" fillId="0" borderId="3" xfId="0" applyNumberFormat="1" applyFont="1" applyBorder="1" applyAlignment="1">
      <alignment vertical="center" wrapText="1"/>
    </xf>
    <xf numFmtId="176" fontId="1" fillId="0" borderId="14" xfId="0" applyNumberFormat="1" applyFont="1" applyBorder="1" applyAlignment="1">
      <alignment horizontal="right" vertical="center"/>
    </xf>
    <xf numFmtId="176" fontId="1" fillId="0" borderId="7" xfId="0" applyNumberFormat="1" applyFont="1" applyBorder="1" applyAlignment="1">
      <alignment horizontal="right" vertical="center"/>
    </xf>
    <xf numFmtId="0" fontId="1" fillId="0" borderId="7" xfId="0" applyFont="1" applyBorder="1" applyAlignment="1">
      <alignment horizontal="right"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176" fontId="1" fillId="0" borderId="8" xfId="0" applyNumberFormat="1" applyFont="1" applyBorder="1" applyAlignment="1">
      <alignment horizontal="center" vertical="center"/>
    </xf>
    <xf numFmtId="176" fontId="1" fillId="0" borderId="1" xfId="0" applyNumberFormat="1" applyFont="1" applyBorder="1" applyAlignment="1">
      <alignment horizontal="center" vertical="center"/>
    </xf>
    <xf numFmtId="0" fontId="27" fillId="0" borderId="2" xfId="0" applyFont="1" applyBorder="1" applyAlignment="1">
      <alignment horizontal="center" vertical="center"/>
    </xf>
    <xf numFmtId="0" fontId="10" fillId="0" borderId="0" xfId="0" applyFont="1" applyAlignment="1">
      <alignment horizontal="left" vertical="center"/>
    </xf>
    <xf numFmtId="0" fontId="27" fillId="0" borderId="14" xfId="0" applyFont="1" applyBorder="1" applyAlignment="1">
      <alignment horizontal="center" vertical="center"/>
    </xf>
    <xf numFmtId="0" fontId="27" fillId="0" borderId="7" xfId="0" applyFont="1" applyBorder="1" applyAlignment="1">
      <alignment horizontal="center" vertical="center"/>
    </xf>
    <xf numFmtId="0" fontId="27" fillId="0" borderId="15" xfId="0" applyFont="1" applyBorder="1" applyAlignment="1">
      <alignment horizontal="center" vertical="center"/>
    </xf>
    <xf numFmtId="0" fontId="50" fillId="0" borderId="14" xfId="0" applyFont="1" applyBorder="1" applyAlignment="1">
      <alignment horizontal="center" vertical="center"/>
    </xf>
    <xf numFmtId="0" fontId="50" fillId="0" borderId="7" xfId="0" applyFont="1" applyBorder="1" applyAlignment="1">
      <alignment horizontal="center" vertical="center"/>
    </xf>
    <xf numFmtId="0" fontId="50" fillId="0" borderId="15" xfId="0" applyFont="1" applyBorder="1" applyAlignment="1">
      <alignment horizontal="center" vertical="center"/>
    </xf>
    <xf numFmtId="0" fontId="1" fillId="0" borderId="14" xfId="0" applyFont="1" applyBorder="1" applyAlignment="1">
      <alignment horizontal="center" vertical="center"/>
    </xf>
    <xf numFmtId="0" fontId="4" fillId="0" borderId="1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49" fontId="20" fillId="0" borderId="14" xfId="0" applyNumberFormat="1" applyFont="1" applyBorder="1" applyAlignment="1">
      <alignment horizontal="left" vertical="center" wrapText="1"/>
    </xf>
    <xf numFmtId="49" fontId="20" fillId="0" borderId="7" xfId="0" applyNumberFormat="1" applyFont="1" applyBorder="1" applyAlignment="1">
      <alignment horizontal="left" vertical="center" wrapText="1"/>
    </xf>
    <xf numFmtId="49" fontId="20" fillId="0" borderId="15" xfId="0" applyNumberFormat="1" applyFont="1" applyBorder="1" applyAlignment="1">
      <alignment horizontal="left" vertical="center" wrapText="1"/>
    </xf>
    <xf numFmtId="0" fontId="13" fillId="0" borderId="2" xfId="0" applyFont="1" applyBorder="1" applyAlignment="1">
      <alignment horizontal="center" vertical="center"/>
    </xf>
    <xf numFmtId="0" fontId="13" fillId="0" borderId="2" xfId="0" applyFont="1" applyBorder="1" applyAlignment="1">
      <alignment horizontal="left" vertical="center"/>
    </xf>
    <xf numFmtId="0" fontId="7" fillId="0" borderId="2" xfId="0" applyFont="1" applyBorder="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6" fillId="0" borderId="2"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wrapText="1"/>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7" fillId="0" borderId="14" xfId="0" applyFont="1" applyBorder="1" applyAlignment="1">
      <alignment horizontal="center" vertical="center"/>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13" fillId="2" borderId="2" xfId="0" applyFont="1" applyFill="1" applyBorder="1" applyAlignment="1">
      <alignment horizontal="center" vertical="center"/>
    </xf>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13" fillId="0" borderId="17" xfId="0" applyFont="1" applyBorder="1" applyAlignment="1">
      <alignment horizontal="center" vertical="center"/>
    </xf>
    <xf numFmtId="0" fontId="13" fillId="0" borderId="11" xfId="0" applyFont="1" applyBorder="1" applyAlignment="1">
      <alignment horizontal="center" vertical="center"/>
    </xf>
    <xf numFmtId="0" fontId="13" fillId="0" borderId="4" xfId="0" applyFont="1" applyBorder="1" applyAlignment="1">
      <alignment horizontal="center" vertical="center"/>
    </xf>
    <xf numFmtId="0" fontId="13" fillId="0" borderId="3" xfId="0" applyFont="1" applyBorder="1" applyAlignment="1">
      <alignment horizontal="center" vertical="center"/>
    </xf>
    <xf numFmtId="0" fontId="13" fillId="0" borderId="14" xfId="0" applyFont="1" applyBorder="1" applyAlignment="1">
      <alignment horizontal="center" vertical="center"/>
    </xf>
    <xf numFmtId="0" fontId="13" fillId="0" borderId="7" xfId="0" applyFont="1" applyBorder="1" applyAlignment="1">
      <alignment horizontal="center" vertical="center"/>
    </xf>
    <xf numFmtId="0" fontId="13" fillId="0" borderId="5" xfId="0" applyFont="1" applyBorder="1" applyAlignment="1">
      <alignment horizontal="center" vertical="center"/>
    </xf>
    <xf numFmtId="0" fontId="1" fillId="2" borderId="14"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3" fillId="2" borderId="14"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15" xfId="0" applyFont="1" applyFill="1" applyBorder="1" applyAlignment="1">
      <alignment horizontal="center" vertical="center"/>
    </xf>
    <xf numFmtId="0" fontId="1" fillId="2" borderId="2" xfId="0" applyFont="1" applyFill="1" applyBorder="1" applyAlignment="1">
      <alignment horizontal="center" vertical="center" wrapText="1"/>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 xfId="0" applyFont="1" applyBorder="1" applyAlignment="1">
      <alignment horizontal="center" vertical="center"/>
    </xf>
    <xf numFmtId="0" fontId="17" fillId="0" borderId="3" xfId="0" applyFont="1" applyBorder="1" applyAlignment="1">
      <alignment horizontal="center" vertical="center"/>
    </xf>
    <xf numFmtId="176" fontId="1" fillId="0" borderId="14" xfId="0" applyNumberFormat="1" applyFont="1" applyBorder="1" applyAlignment="1">
      <alignment horizontal="center" vertical="center"/>
    </xf>
    <xf numFmtId="176" fontId="1" fillId="0" borderId="7" xfId="0" applyNumberFormat="1" applyFont="1" applyBorder="1" applyAlignment="1">
      <alignment horizontal="center" vertical="center"/>
    </xf>
    <xf numFmtId="0" fontId="49" fillId="0" borderId="5" xfId="0" applyFont="1" applyBorder="1" applyAlignment="1">
      <alignment horizontal="center" vertical="center" wrapText="1"/>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27" fillId="0" borderId="6" xfId="0" applyFont="1" applyBorder="1" applyAlignment="1">
      <alignment vertical="center" wrapText="1"/>
    </xf>
    <xf numFmtId="0" fontId="27" fillId="0" borderId="6" xfId="0" applyFont="1" applyBorder="1">
      <alignment vertical="center"/>
    </xf>
    <xf numFmtId="0" fontId="27" fillId="0" borderId="2" xfId="0" applyFont="1" applyBorder="1">
      <alignment vertical="center"/>
    </xf>
    <xf numFmtId="0" fontId="27" fillId="0" borderId="2" xfId="0" applyFont="1" applyBorder="1" applyAlignment="1">
      <alignment vertical="center" wrapText="1"/>
    </xf>
    <xf numFmtId="0" fontId="4" fillId="0" borderId="7" xfId="0" applyFont="1" applyBorder="1" applyAlignment="1">
      <alignment horizontal="center" vertical="center" wrapText="1"/>
    </xf>
    <xf numFmtId="0" fontId="4" fillId="0" borderId="1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3" xfId="0" applyFont="1" applyBorder="1" applyAlignment="1">
      <alignment horizontal="center" vertical="center" wrapText="1"/>
    </xf>
    <xf numFmtId="49" fontId="20" fillId="0" borderId="4" xfId="0" applyNumberFormat="1" applyFont="1" applyBorder="1" applyAlignment="1">
      <alignment horizontal="center" vertical="center"/>
    </xf>
    <xf numFmtId="49" fontId="20" fillId="0" borderId="1" xfId="0" applyNumberFormat="1" applyFont="1" applyBorder="1" applyAlignment="1">
      <alignment horizontal="center" vertical="center"/>
    </xf>
    <xf numFmtId="49" fontId="20" fillId="0" borderId="3" xfId="0" applyNumberFormat="1" applyFont="1" applyBorder="1" applyAlignment="1">
      <alignment horizontal="center" vertical="center"/>
    </xf>
    <xf numFmtId="0" fontId="27" fillId="0" borderId="17" xfId="0" applyFont="1" applyBorder="1">
      <alignment vertical="center"/>
    </xf>
    <xf numFmtId="0" fontId="27" fillId="0" borderId="8" xfId="0" applyFont="1" applyBorder="1">
      <alignment vertical="center"/>
    </xf>
    <xf numFmtId="0" fontId="27" fillId="0" borderId="9" xfId="0" applyFont="1" applyBorder="1">
      <alignment vertical="center"/>
    </xf>
    <xf numFmtId="0" fontId="27" fillId="0" borderId="11" xfId="0" applyFont="1" applyBorder="1">
      <alignment vertical="center"/>
    </xf>
    <xf numFmtId="0" fontId="27" fillId="0" borderId="0" xfId="0" applyFont="1">
      <alignment vertical="center"/>
    </xf>
    <xf numFmtId="0" fontId="27" fillId="0" borderId="10" xfId="0" applyFont="1" applyBorder="1">
      <alignment vertical="center"/>
    </xf>
    <xf numFmtId="0" fontId="27" fillId="0" borderId="4" xfId="0" applyFont="1" applyBorder="1">
      <alignment vertical="center"/>
    </xf>
    <xf numFmtId="0" fontId="27" fillId="0" borderId="1" xfId="0" applyFont="1" applyBorder="1">
      <alignment vertical="center"/>
    </xf>
    <xf numFmtId="0" fontId="27" fillId="0" borderId="3" xfId="0" applyFont="1" applyBorder="1">
      <alignment vertical="center"/>
    </xf>
  </cellXfs>
  <cellStyles count="4">
    <cellStyle name="ハイパーリンク" xfId="3" builtinId="8"/>
    <cellStyle name="桁区切り" xfId="2" builtinId="6"/>
    <cellStyle name="標準" xfId="0" builtinId="0"/>
    <cellStyle name="標準 2" xfId="1" xr:uid="{542159A9-90BA-49DB-BC24-241D8A0B4D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28575</xdr:colOff>
      <xdr:row>6</xdr:row>
      <xdr:rowOff>238125</xdr:rowOff>
    </xdr:from>
    <xdr:to>
      <xdr:col>2</xdr:col>
      <xdr:colOff>0</xdr:colOff>
      <xdr:row>6</xdr:row>
      <xdr:rowOff>438150</xdr:rowOff>
    </xdr:to>
    <xdr:sp macro="" textlink="">
      <xdr:nvSpPr>
        <xdr:cNvPr id="3" name="楕円 2">
          <a:extLst>
            <a:ext uri="{FF2B5EF4-FFF2-40B4-BE49-F238E27FC236}">
              <a16:creationId xmlns:a16="http://schemas.microsoft.com/office/drawing/2014/main" id="{589F549F-285E-4076-B570-ED67058AF8E9}"/>
            </a:ext>
          </a:extLst>
        </xdr:cNvPr>
        <xdr:cNvSpPr/>
      </xdr:nvSpPr>
      <xdr:spPr>
        <a:xfrm>
          <a:off x="1457325" y="2276475"/>
          <a:ext cx="333375" cy="2000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304800</xdr:colOff>
      <xdr:row>7</xdr:row>
      <xdr:rowOff>66675</xdr:rowOff>
    </xdr:from>
    <xdr:to>
      <xdr:col>2</xdr:col>
      <xdr:colOff>257175</xdr:colOff>
      <xdr:row>7</xdr:row>
      <xdr:rowOff>295275</xdr:rowOff>
    </xdr:to>
    <xdr:sp macro="" textlink="">
      <xdr:nvSpPr>
        <xdr:cNvPr id="4" name="楕円 3">
          <a:extLst>
            <a:ext uri="{FF2B5EF4-FFF2-40B4-BE49-F238E27FC236}">
              <a16:creationId xmlns:a16="http://schemas.microsoft.com/office/drawing/2014/main" id="{1ABFB381-7358-47A9-9308-1E1C1C03BEF0}"/>
            </a:ext>
          </a:extLst>
        </xdr:cNvPr>
        <xdr:cNvSpPr/>
      </xdr:nvSpPr>
      <xdr:spPr>
        <a:xfrm>
          <a:off x="1733550" y="2600325"/>
          <a:ext cx="314325" cy="228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200025</xdr:colOff>
      <xdr:row>9</xdr:row>
      <xdr:rowOff>161925</xdr:rowOff>
    </xdr:from>
    <xdr:to>
      <xdr:col>2</xdr:col>
      <xdr:colOff>123825</xdr:colOff>
      <xdr:row>10</xdr:row>
      <xdr:rowOff>9525</xdr:rowOff>
    </xdr:to>
    <xdr:sp macro="" textlink="">
      <xdr:nvSpPr>
        <xdr:cNvPr id="5" name="楕円 4">
          <a:extLst>
            <a:ext uri="{FF2B5EF4-FFF2-40B4-BE49-F238E27FC236}">
              <a16:creationId xmlns:a16="http://schemas.microsoft.com/office/drawing/2014/main" id="{E1811CA3-8EC5-4994-BEF3-F6CCD3368DFA}"/>
            </a:ext>
          </a:extLst>
        </xdr:cNvPr>
        <xdr:cNvSpPr/>
      </xdr:nvSpPr>
      <xdr:spPr>
        <a:xfrm>
          <a:off x="1628775" y="3381375"/>
          <a:ext cx="285750" cy="1619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342901</xdr:colOff>
      <xdr:row>10</xdr:row>
      <xdr:rowOff>247651</xdr:rowOff>
    </xdr:from>
    <xdr:to>
      <xdr:col>10</xdr:col>
      <xdr:colOff>9525</xdr:colOff>
      <xdr:row>10</xdr:row>
      <xdr:rowOff>419101</xdr:rowOff>
    </xdr:to>
    <xdr:sp macro="" textlink="">
      <xdr:nvSpPr>
        <xdr:cNvPr id="6" name="楕円 5">
          <a:extLst>
            <a:ext uri="{FF2B5EF4-FFF2-40B4-BE49-F238E27FC236}">
              <a16:creationId xmlns:a16="http://schemas.microsoft.com/office/drawing/2014/main" id="{13B3789C-886D-4C81-BC38-5BD83FC52DA8}"/>
            </a:ext>
          </a:extLst>
        </xdr:cNvPr>
        <xdr:cNvSpPr/>
      </xdr:nvSpPr>
      <xdr:spPr>
        <a:xfrm>
          <a:off x="4305301" y="3781426"/>
          <a:ext cx="390524" cy="1714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219075</xdr:colOff>
      <xdr:row>11</xdr:row>
      <xdr:rowOff>76201</xdr:rowOff>
    </xdr:from>
    <xdr:to>
      <xdr:col>3</xdr:col>
      <xdr:colOff>295275</xdr:colOff>
      <xdr:row>11</xdr:row>
      <xdr:rowOff>285751</xdr:rowOff>
    </xdr:to>
    <xdr:sp macro="" textlink="">
      <xdr:nvSpPr>
        <xdr:cNvPr id="7" name="楕円 6">
          <a:extLst>
            <a:ext uri="{FF2B5EF4-FFF2-40B4-BE49-F238E27FC236}">
              <a16:creationId xmlns:a16="http://schemas.microsoft.com/office/drawing/2014/main" id="{B4BD1D80-D111-45F1-8F0B-531301CBF872}"/>
            </a:ext>
          </a:extLst>
        </xdr:cNvPr>
        <xdr:cNvSpPr/>
      </xdr:nvSpPr>
      <xdr:spPr>
        <a:xfrm>
          <a:off x="2009775" y="3752851"/>
          <a:ext cx="438150"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95250</xdr:colOff>
      <xdr:row>13</xdr:row>
      <xdr:rowOff>161926</xdr:rowOff>
    </xdr:from>
    <xdr:to>
      <xdr:col>3</xdr:col>
      <xdr:colOff>161925</xdr:colOff>
      <xdr:row>14</xdr:row>
      <xdr:rowOff>0</xdr:rowOff>
    </xdr:to>
    <xdr:sp macro="" textlink="">
      <xdr:nvSpPr>
        <xdr:cNvPr id="8" name="楕円 7">
          <a:extLst>
            <a:ext uri="{FF2B5EF4-FFF2-40B4-BE49-F238E27FC236}">
              <a16:creationId xmlns:a16="http://schemas.microsoft.com/office/drawing/2014/main" id="{76982077-F46F-4E53-9278-9336A9BB3C7E}"/>
            </a:ext>
          </a:extLst>
        </xdr:cNvPr>
        <xdr:cNvSpPr/>
      </xdr:nvSpPr>
      <xdr:spPr>
        <a:xfrm>
          <a:off x="1885950" y="4876801"/>
          <a:ext cx="428625" cy="15239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266700</xdr:colOff>
      <xdr:row>16</xdr:row>
      <xdr:rowOff>57149</xdr:rowOff>
    </xdr:from>
    <xdr:to>
      <xdr:col>4</xdr:col>
      <xdr:colOff>57150</xdr:colOff>
      <xdr:row>16</xdr:row>
      <xdr:rowOff>342900</xdr:rowOff>
    </xdr:to>
    <xdr:sp macro="" textlink="">
      <xdr:nvSpPr>
        <xdr:cNvPr id="9" name="楕円 8">
          <a:extLst>
            <a:ext uri="{FF2B5EF4-FFF2-40B4-BE49-F238E27FC236}">
              <a16:creationId xmlns:a16="http://schemas.microsoft.com/office/drawing/2014/main" id="{4119E704-012D-4494-8898-3A2955B01644}"/>
            </a:ext>
          </a:extLst>
        </xdr:cNvPr>
        <xdr:cNvSpPr/>
      </xdr:nvSpPr>
      <xdr:spPr>
        <a:xfrm>
          <a:off x="2057400" y="5829299"/>
          <a:ext cx="514350" cy="28575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47624</xdr:colOff>
      <xdr:row>18</xdr:row>
      <xdr:rowOff>9525</xdr:rowOff>
    </xdr:from>
    <xdr:to>
      <xdr:col>8</xdr:col>
      <xdr:colOff>304799</xdr:colOff>
      <xdr:row>19</xdr:row>
      <xdr:rowOff>9525</xdr:rowOff>
    </xdr:to>
    <xdr:sp macro="" textlink="">
      <xdr:nvSpPr>
        <xdr:cNvPr id="10" name="楕円 9">
          <a:extLst>
            <a:ext uri="{FF2B5EF4-FFF2-40B4-BE49-F238E27FC236}">
              <a16:creationId xmlns:a16="http://schemas.microsoft.com/office/drawing/2014/main" id="{39B3E7E0-7355-443E-B6DB-C8BE9571A7C7}"/>
            </a:ext>
          </a:extLst>
        </xdr:cNvPr>
        <xdr:cNvSpPr/>
      </xdr:nvSpPr>
      <xdr:spPr>
        <a:xfrm>
          <a:off x="4010024" y="6391275"/>
          <a:ext cx="257175"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257175</xdr:colOff>
      <xdr:row>15</xdr:row>
      <xdr:rowOff>28575</xdr:rowOff>
    </xdr:from>
    <xdr:to>
      <xdr:col>5</xdr:col>
      <xdr:colOff>238125</xdr:colOff>
      <xdr:row>15</xdr:row>
      <xdr:rowOff>333375</xdr:rowOff>
    </xdr:to>
    <xdr:sp macro="" textlink="">
      <xdr:nvSpPr>
        <xdr:cNvPr id="13" name="楕円 12">
          <a:extLst>
            <a:ext uri="{FF2B5EF4-FFF2-40B4-BE49-F238E27FC236}">
              <a16:creationId xmlns:a16="http://schemas.microsoft.com/office/drawing/2014/main" id="{93AF2D01-7978-49E0-9674-3707DED7F20C}"/>
            </a:ext>
          </a:extLst>
        </xdr:cNvPr>
        <xdr:cNvSpPr/>
      </xdr:nvSpPr>
      <xdr:spPr>
        <a:xfrm>
          <a:off x="2771775" y="5429250"/>
          <a:ext cx="342900" cy="3048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314325</xdr:colOff>
      <xdr:row>15</xdr:row>
      <xdr:rowOff>19051</xdr:rowOff>
    </xdr:from>
    <xdr:to>
      <xdr:col>6</xdr:col>
      <xdr:colOff>333375</xdr:colOff>
      <xdr:row>15</xdr:row>
      <xdr:rowOff>352425</xdr:rowOff>
    </xdr:to>
    <xdr:sp macro="" textlink="">
      <xdr:nvSpPr>
        <xdr:cNvPr id="14" name="楕円 13">
          <a:extLst>
            <a:ext uri="{FF2B5EF4-FFF2-40B4-BE49-F238E27FC236}">
              <a16:creationId xmlns:a16="http://schemas.microsoft.com/office/drawing/2014/main" id="{6E9A533F-6DA1-4B22-9645-FF68D9D55FED}"/>
            </a:ext>
          </a:extLst>
        </xdr:cNvPr>
        <xdr:cNvSpPr/>
      </xdr:nvSpPr>
      <xdr:spPr>
        <a:xfrm>
          <a:off x="3190875" y="5419726"/>
          <a:ext cx="381000" cy="33337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342900</xdr:colOff>
      <xdr:row>66</xdr:row>
      <xdr:rowOff>9525</xdr:rowOff>
    </xdr:from>
    <xdr:to>
      <xdr:col>6</xdr:col>
      <xdr:colOff>0</xdr:colOff>
      <xdr:row>67</xdr:row>
      <xdr:rowOff>9525</xdr:rowOff>
    </xdr:to>
    <xdr:sp macro="" textlink="">
      <xdr:nvSpPr>
        <xdr:cNvPr id="15" name="楕円 14">
          <a:extLst>
            <a:ext uri="{FF2B5EF4-FFF2-40B4-BE49-F238E27FC236}">
              <a16:creationId xmlns:a16="http://schemas.microsoft.com/office/drawing/2014/main" id="{4FA71ABA-9125-4D75-A2CB-38B153C37A3B}"/>
            </a:ext>
          </a:extLst>
        </xdr:cNvPr>
        <xdr:cNvSpPr/>
      </xdr:nvSpPr>
      <xdr:spPr>
        <a:xfrm>
          <a:off x="2857500" y="18335625"/>
          <a:ext cx="381000"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64</xdr:row>
      <xdr:rowOff>0</xdr:rowOff>
    </xdr:from>
    <xdr:to>
      <xdr:col>3</xdr:col>
      <xdr:colOff>276225</xdr:colOff>
      <xdr:row>65</xdr:row>
      <xdr:rowOff>9525</xdr:rowOff>
    </xdr:to>
    <xdr:sp macro="" textlink="">
      <xdr:nvSpPr>
        <xdr:cNvPr id="16" name="楕円 15">
          <a:extLst>
            <a:ext uri="{FF2B5EF4-FFF2-40B4-BE49-F238E27FC236}">
              <a16:creationId xmlns:a16="http://schemas.microsoft.com/office/drawing/2014/main" id="{CA22BA18-DBB2-4FCF-9A61-124D179DE801}"/>
            </a:ext>
          </a:extLst>
        </xdr:cNvPr>
        <xdr:cNvSpPr/>
      </xdr:nvSpPr>
      <xdr:spPr>
        <a:xfrm>
          <a:off x="2152650" y="17849850"/>
          <a:ext cx="276225" cy="2476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61</xdr:row>
      <xdr:rowOff>0</xdr:rowOff>
    </xdr:from>
    <xdr:to>
      <xdr:col>3</xdr:col>
      <xdr:colOff>266700</xdr:colOff>
      <xdr:row>62</xdr:row>
      <xdr:rowOff>0</xdr:rowOff>
    </xdr:to>
    <xdr:sp macro="" textlink="">
      <xdr:nvSpPr>
        <xdr:cNvPr id="17" name="楕円 16">
          <a:extLst>
            <a:ext uri="{FF2B5EF4-FFF2-40B4-BE49-F238E27FC236}">
              <a16:creationId xmlns:a16="http://schemas.microsoft.com/office/drawing/2014/main" id="{F84217E0-3CBA-4B7F-8821-133C759570E8}"/>
            </a:ext>
          </a:extLst>
        </xdr:cNvPr>
        <xdr:cNvSpPr/>
      </xdr:nvSpPr>
      <xdr:spPr>
        <a:xfrm>
          <a:off x="2152650" y="17135475"/>
          <a:ext cx="266700" cy="2381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257174</xdr:colOff>
      <xdr:row>61</xdr:row>
      <xdr:rowOff>238124</xdr:rowOff>
    </xdr:from>
    <xdr:to>
      <xdr:col>11</xdr:col>
      <xdr:colOff>57149</xdr:colOff>
      <xdr:row>63</xdr:row>
      <xdr:rowOff>38100</xdr:rowOff>
    </xdr:to>
    <xdr:sp macro="" textlink="">
      <xdr:nvSpPr>
        <xdr:cNvPr id="18" name="楕円 17">
          <a:extLst>
            <a:ext uri="{FF2B5EF4-FFF2-40B4-BE49-F238E27FC236}">
              <a16:creationId xmlns:a16="http://schemas.microsoft.com/office/drawing/2014/main" id="{731A7B73-6F22-4562-B134-532BA184A415}"/>
            </a:ext>
          </a:extLst>
        </xdr:cNvPr>
        <xdr:cNvSpPr/>
      </xdr:nvSpPr>
      <xdr:spPr>
        <a:xfrm>
          <a:off x="3495674" y="16897349"/>
          <a:ext cx="1609725" cy="27622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161924</xdr:colOff>
      <xdr:row>8</xdr:row>
      <xdr:rowOff>171451</xdr:rowOff>
    </xdr:from>
    <xdr:to>
      <xdr:col>2</xdr:col>
      <xdr:colOff>114299</xdr:colOff>
      <xdr:row>8</xdr:row>
      <xdr:rowOff>342901</xdr:rowOff>
    </xdr:to>
    <xdr:sp macro="" textlink="">
      <xdr:nvSpPr>
        <xdr:cNvPr id="20" name="楕円 19">
          <a:extLst>
            <a:ext uri="{FF2B5EF4-FFF2-40B4-BE49-F238E27FC236}">
              <a16:creationId xmlns:a16="http://schemas.microsoft.com/office/drawing/2014/main" id="{6EBFE2D7-A936-4D1C-9960-88E452F2E64B}"/>
            </a:ext>
          </a:extLst>
        </xdr:cNvPr>
        <xdr:cNvSpPr/>
      </xdr:nvSpPr>
      <xdr:spPr>
        <a:xfrm>
          <a:off x="1590674" y="3038476"/>
          <a:ext cx="314325" cy="1714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76200</xdr:colOff>
      <xdr:row>12</xdr:row>
      <xdr:rowOff>161925</xdr:rowOff>
    </xdr:from>
    <xdr:to>
      <xdr:col>3</xdr:col>
      <xdr:colOff>142875</xdr:colOff>
      <xdr:row>12</xdr:row>
      <xdr:rowOff>352424</xdr:rowOff>
    </xdr:to>
    <xdr:sp macro="" textlink="">
      <xdr:nvSpPr>
        <xdr:cNvPr id="21" name="楕円 20">
          <a:extLst>
            <a:ext uri="{FF2B5EF4-FFF2-40B4-BE49-F238E27FC236}">
              <a16:creationId xmlns:a16="http://schemas.microsoft.com/office/drawing/2014/main" id="{EEB224A4-D610-45BB-BB1D-0A746584742E}"/>
            </a:ext>
          </a:extLst>
        </xdr:cNvPr>
        <xdr:cNvSpPr/>
      </xdr:nvSpPr>
      <xdr:spPr>
        <a:xfrm>
          <a:off x="1866900" y="4524375"/>
          <a:ext cx="428625" cy="19049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9</xdr:row>
      <xdr:rowOff>161926</xdr:rowOff>
    </xdr:from>
    <xdr:to>
      <xdr:col>11</xdr:col>
      <xdr:colOff>104775</xdr:colOff>
      <xdr:row>10</xdr:row>
      <xdr:rowOff>1</xdr:rowOff>
    </xdr:to>
    <xdr:sp macro="" textlink="">
      <xdr:nvSpPr>
        <xdr:cNvPr id="22" name="楕円 21">
          <a:extLst>
            <a:ext uri="{FF2B5EF4-FFF2-40B4-BE49-F238E27FC236}">
              <a16:creationId xmlns:a16="http://schemas.microsoft.com/office/drawing/2014/main" id="{224F08C0-0AF8-4892-AE8C-B46D01661DD5}"/>
            </a:ext>
          </a:extLst>
        </xdr:cNvPr>
        <xdr:cNvSpPr/>
      </xdr:nvSpPr>
      <xdr:spPr>
        <a:xfrm>
          <a:off x="4810125" y="3381376"/>
          <a:ext cx="342900" cy="1524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9525</xdr:colOff>
      <xdr:row>10</xdr:row>
      <xdr:rowOff>85725</xdr:rowOff>
    </xdr:from>
    <xdr:ext cx="325730" cy="328423"/>
    <xdr:sp macro="" textlink="">
      <xdr:nvSpPr>
        <xdr:cNvPr id="23" name="テキスト ボックス 22">
          <a:extLst>
            <a:ext uri="{FF2B5EF4-FFF2-40B4-BE49-F238E27FC236}">
              <a16:creationId xmlns:a16="http://schemas.microsoft.com/office/drawing/2014/main" id="{2A0CBDC5-EDEE-44E0-8D7A-9494FC8E7389}"/>
            </a:ext>
          </a:extLst>
        </xdr:cNvPr>
        <xdr:cNvSpPr txBox="1"/>
      </xdr:nvSpPr>
      <xdr:spPr>
        <a:xfrm>
          <a:off x="2162175" y="361950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レ</a:t>
          </a:r>
        </a:p>
      </xdr:txBody>
    </xdr:sp>
    <xdr:clientData/>
  </xdr:oneCellAnchor>
  <xdr:oneCellAnchor>
    <xdr:from>
      <xdr:col>3</xdr:col>
      <xdr:colOff>0</xdr:colOff>
      <xdr:row>10</xdr:row>
      <xdr:rowOff>114300</xdr:rowOff>
    </xdr:from>
    <xdr:ext cx="325730" cy="275717"/>
    <xdr:sp macro="" textlink="">
      <xdr:nvSpPr>
        <xdr:cNvPr id="24" name="テキスト ボックス 23">
          <a:extLst>
            <a:ext uri="{FF2B5EF4-FFF2-40B4-BE49-F238E27FC236}">
              <a16:creationId xmlns:a16="http://schemas.microsoft.com/office/drawing/2014/main" id="{659B9655-23FC-4B97-9FDF-C7D2769A68F3}"/>
            </a:ext>
          </a:extLst>
        </xdr:cNvPr>
        <xdr:cNvSpPr txBox="1"/>
      </xdr:nvSpPr>
      <xdr:spPr>
        <a:xfrm>
          <a:off x="2152650" y="36480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HG丸ｺﾞｼｯｸM-PRO" panose="020F0600000000000000" pitchFamily="50" charset="-128"/>
              <a:ea typeface="HG丸ｺﾞｼｯｸM-PRO" panose="020F0600000000000000" pitchFamily="50" charset="-128"/>
            </a:rPr>
            <a:t>＝</a:t>
          </a:r>
        </a:p>
      </xdr:txBody>
    </xdr:sp>
    <xdr:clientData/>
  </xdr:oneCellAnchor>
  <xdr:oneCellAnchor>
    <xdr:from>
      <xdr:col>3</xdr:col>
      <xdr:colOff>114300</xdr:colOff>
      <xdr:row>47</xdr:row>
      <xdr:rowOff>228600</xdr:rowOff>
    </xdr:from>
    <xdr:ext cx="325730" cy="275717"/>
    <xdr:sp macro="" textlink="">
      <xdr:nvSpPr>
        <xdr:cNvPr id="25" name="テキスト ボックス 24">
          <a:extLst>
            <a:ext uri="{FF2B5EF4-FFF2-40B4-BE49-F238E27FC236}">
              <a16:creationId xmlns:a16="http://schemas.microsoft.com/office/drawing/2014/main" id="{C0BA6760-CCEB-4C23-82F9-D136FFADE103}"/>
            </a:ext>
          </a:extLst>
        </xdr:cNvPr>
        <xdr:cNvSpPr txBox="1"/>
      </xdr:nvSpPr>
      <xdr:spPr>
        <a:xfrm>
          <a:off x="2266950" y="135159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HG丸ｺﾞｼｯｸM-PRO" panose="020F0600000000000000" pitchFamily="50" charset="-128"/>
              <a:ea typeface="HG丸ｺﾞｼｯｸM-PRO" panose="020F0600000000000000" pitchFamily="50" charset="-128"/>
            </a:rPr>
            <a:t>＝</a:t>
          </a:r>
        </a:p>
      </xdr:txBody>
    </xdr:sp>
    <xdr:clientData/>
  </xdr:oneCellAnchor>
  <xdr:twoCellAnchor>
    <xdr:from>
      <xdr:col>9</xdr:col>
      <xdr:colOff>47625</xdr:colOff>
      <xdr:row>48</xdr:row>
      <xdr:rowOff>28575</xdr:rowOff>
    </xdr:from>
    <xdr:to>
      <xdr:col>9</xdr:col>
      <xdr:colOff>304800</xdr:colOff>
      <xdr:row>49</xdr:row>
      <xdr:rowOff>0</xdr:rowOff>
    </xdr:to>
    <xdr:sp macro="" textlink="">
      <xdr:nvSpPr>
        <xdr:cNvPr id="26" name="楕円 25">
          <a:extLst>
            <a:ext uri="{FF2B5EF4-FFF2-40B4-BE49-F238E27FC236}">
              <a16:creationId xmlns:a16="http://schemas.microsoft.com/office/drawing/2014/main" id="{E43CC26A-7EE9-42B4-843A-7289BCEBDA57}"/>
            </a:ext>
          </a:extLst>
        </xdr:cNvPr>
        <xdr:cNvSpPr/>
      </xdr:nvSpPr>
      <xdr:spPr>
        <a:xfrm>
          <a:off x="4371975" y="13554075"/>
          <a:ext cx="257175"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352426</xdr:colOff>
      <xdr:row>48</xdr:row>
      <xdr:rowOff>19050</xdr:rowOff>
    </xdr:from>
    <xdr:to>
      <xdr:col>7</xdr:col>
      <xdr:colOff>352426</xdr:colOff>
      <xdr:row>49</xdr:row>
      <xdr:rowOff>9525</xdr:rowOff>
    </xdr:to>
    <xdr:sp macro="" textlink="">
      <xdr:nvSpPr>
        <xdr:cNvPr id="27" name="楕円 26">
          <a:extLst>
            <a:ext uri="{FF2B5EF4-FFF2-40B4-BE49-F238E27FC236}">
              <a16:creationId xmlns:a16="http://schemas.microsoft.com/office/drawing/2014/main" id="{59DCF87E-EC81-4EB1-AE6B-ACADD326A47E}"/>
            </a:ext>
          </a:extLst>
        </xdr:cNvPr>
        <xdr:cNvSpPr/>
      </xdr:nvSpPr>
      <xdr:spPr>
        <a:xfrm>
          <a:off x="3590926" y="13544550"/>
          <a:ext cx="36195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11</xdr:col>
      <xdr:colOff>228600</xdr:colOff>
      <xdr:row>48</xdr:row>
      <xdr:rowOff>104775</xdr:rowOff>
    </xdr:from>
    <xdr:to>
      <xdr:col>14</xdr:col>
      <xdr:colOff>104775</xdr:colOff>
      <xdr:row>48</xdr:row>
      <xdr:rowOff>114300</xdr:rowOff>
    </xdr:to>
    <xdr:cxnSp macro="">
      <xdr:nvCxnSpPr>
        <xdr:cNvPr id="29" name="直線コネクタ 28">
          <a:extLst>
            <a:ext uri="{FF2B5EF4-FFF2-40B4-BE49-F238E27FC236}">
              <a16:creationId xmlns:a16="http://schemas.microsoft.com/office/drawing/2014/main" id="{F1EE0F79-792F-4BE4-A3E9-737F3DBA9F62}"/>
            </a:ext>
          </a:extLst>
        </xdr:cNvPr>
        <xdr:cNvCxnSpPr/>
      </xdr:nvCxnSpPr>
      <xdr:spPr>
        <a:xfrm flipV="1">
          <a:off x="5276850" y="13630275"/>
          <a:ext cx="962025" cy="952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238125</xdr:colOff>
      <xdr:row>48</xdr:row>
      <xdr:rowOff>142875</xdr:rowOff>
    </xdr:from>
    <xdr:to>
      <xdr:col>14</xdr:col>
      <xdr:colOff>114300</xdr:colOff>
      <xdr:row>48</xdr:row>
      <xdr:rowOff>152400</xdr:rowOff>
    </xdr:to>
    <xdr:cxnSp macro="">
      <xdr:nvCxnSpPr>
        <xdr:cNvPr id="31" name="直線コネクタ 30">
          <a:extLst>
            <a:ext uri="{FF2B5EF4-FFF2-40B4-BE49-F238E27FC236}">
              <a16:creationId xmlns:a16="http://schemas.microsoft.com/office/drawing/2014/main" id="{1DAA8C49-1A13-4DC9-82BC-D2B307CEE1B2}"/>
            </a:ext>
          </a:extLst>
        </xdr:cNvPr>
        <xdr:cNvCxnSpPr/>
      </xdr:nvCxnSpPr>
      <xdr:spPr>
        <a:xfrm flipV="1">
          <a:off x="5286375" y="13668375"/>
          <a:ext cx="962025" cy="952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228600</xdr:colOff>
      <xdr:row>63</xdr:row>
      <xdr:rowOff>57150</xdr:rowOff>
    </xdr:from>
    <xdr:to>
      <xdr:col>15</xdr:col>
      <xdr:colOff>333375</xdr:colOff>
      <xdr:row>65</xdr:row>
      <xdr:rowOff>228600</xdr:rowOff>
    </xdr:to>
    <xdr:sp macro="" textlink="">
      <xdr:nvSpPr>
        <xdr:cNvPr id="2" name="吹き出し: 角を丸めた四角形 1">
          <a:extLst>
            <a:ext uri="{FF2B5EF4-FFF2-40B4-BE49-F238E27FC236}">
              <a16:creationId xmlns:a16="http://schemas.microsoft.com/office/drawing/2014/main" id="{839D33BC-3ED4-4061-926D-FED192EB322D}"/>
            </a:ext>
          </a:extLst>
        </xdr:cNvPr>
        <xdr:cNvSpPr/>
      </xdr:nvSpPr>
      <xdr:spPr>
        <a:xfrm>
          <a:off x="4552950" y="17668875"/>
          <a:ext cx="2276475" cy="647700"/>
        </a:xfrm>
        <a:prstGeom prst="wedgeRoundRectCallout">
          <a:avLst>
            <a:gd name="adj1" fmla="val -35197"/>
            <a:gd name="adj2" fmla="val -64630"/>
            <a:gd name="adj3" fmla="val 16667"/>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190500</xdr:colOff>
      <xdr:row>63</xdr:row>
      <xdr:rowOff>47625</xdr:rowOff>
    </xdr:from>
    <xdr:to>
      <xdr:col>15</xdr:col>
      <xdr:colOff>323850</xdr:colOff>
      <xdr:row>66</xdr:row>
      <xdr:rowOff>47625</xdr:rowOff>
    </xdr:to>
    <xdr:sp macro="" textlink="">
      <xdr:nvSpPr>
        <xdr:cNvPr id="28" name="テキスト ボックス 27">
          <a:extLst>
            <a:ext uri="{FF2B5EF4-FFF2-40B4-BE49-F238E27FC236}">
              <a16:creationId xmlns:a16="http://schemas.microsoft.com/office/drawing/2014/main" id="{47B9819D-E7EF-4ABC-90FB-708E4C4713DC}"/>
            </a:ext>
          </a:extLst>
        </xdr:cNvPr>
        <xdr:cNvSpPr txBox="1"/>
      </xdr:nvSpPr>
      <xdr:spPr>
        <a:xfrm>
          <a:off x="4514850" y="17659350"/>
          <a:ext cx="2305050"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Ｐ明朝" panose="02020600040205080304" pitchFamily="18" charset="-128"/>
              <a:ea typeface="ＭＳ Ｐ明朝" panose="02020600040205080304" pitchFamily="18" charset="-128"/>
            </a:rPr>
            <a:t>メールにて、ボランティア情報を随時配信しています。</a:t>
          </a:r>
          <a:endParaRPr kumimoji="1" lang="en-US" altLang="ja-JP" sz="1100" b="1">
            <a:latin typeface="ＭＳ Ｐ明朝" panose="02020600040205080304" pitchFamily="18" charset="-128"/>
            <a:ea typeface="ＭＳ Ｐ明朝" panose="02020600040205080304" pitchFamily="18" charset="-128"/>
          </a:endParaRPr>
        </a:p>
        <a:p>
          <a:r>
            <a:rPr kumimoji="1" lang="ja-JP" altLang="en-US" sz="1100" b="1">
              <a:latin typeface="ＭＳ Ｐ明朝" panose="02020600040205080304" pitchFamily="18" charset="-128"/>
              <a:ea typeface="ＭＳ Ｐ明朝" panose="02020600040205080304" pitchFamily="18" charset="-128"/>
            </a:rPr>
            <a:t>なるべく「メール」をご選択ください！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21</xdr:row>
      <xdr:rowOff>0</xdr:rowOff>
    </xdr:from>
    <xdr:to>
      <xdr:col>2</xdr:col>
      <xdr:colOff>76200</xdr:colOff>
      <xdr:row>21</xdr:row>
      <xdr:rowOff>0</xdr:rowOff>
    </xdr:to>
    <xdr:sp macro="" textlink="">
      <xdr:nvSpPr>
        <xdr:cNvPr id="3" name="楕円 2">
          <a:extLst>
            <a:ext uri="{FF2B5EF4-FFF2-40B4-BE49-F238E27FC236}">
              <a16:creationId xmlns:a16="http://schemas.microsoft.com/office/drawing/2014/main" id="{992697F7-0D6C-4A40-BBB2-D91EA7139721}"/>
            </a:ext>
          </a:extLst>
        </xdr:cNvPr>
        <xdr:cNvSpPr/>
      </xdr:nvSpPr>
      <xdr:spPr>
        <a:xfrm>
          <a:off x="1533525" y="5829300"/>
          <a:ext cx="333375" cy="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123825</xdr:colOff>
      <xdr:row>22</xdr:row>
      <xdr:rowOff>152400</xdr:rowOff>
    </xdr:from>
    <xdr:to>
      <xdr:col>3</xdr:col>
      <xdr:colOff>104775</xdr:colOff>
      <xdr:row>23</xdr:row>
      <xdr:rowOff>0</xdr:rowOff>
    </xdr:to>
    <xdr:sp macro="" textlink="">
      <xdr:nvSpPr>
        <xdr:cNvPr id="5" name="楕円 4">
          <a:extLst>
            <a:ext uri="{FF2B5EF4-FFF2-40B4-BE49-F238E27FC236}">
              <a16:creationId xmlns:a16="http://schemas.microsoft.com/office/drawing/2014/main" id="{A87B1B18-E0A6-4CC6-A314-01320D336EC1}"/>
            </a:ext>
          </a:extLst>
        </xdr:cNvPr>
        <xdr:cNvSpPr/>
      </xdr:nvSpPr>
      <xdr:spPr>
        <a:xfrm>
          <a:off x="1914525" y="3352800"/>
          <a:ext cx="34290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314325</xdr:colOff>
      <xdr:row>24</xdr:row>
      <xdr:rowOff>47625</xdr:rowOff>
    </xdr:from>
    <xdr:to>
      <xdr:col>5</xdr:col>
      <xdr:colOff>295275</xdr:colOff>
      <xdr:row>24</xdr:row>
      <xdr:rowOff>352425</xdr:rowOff>
    </xdr:to>
    <xdr:sp macro="" textlink="">
      <xdr:nvSpPr>
        <xdr:cNvPr id="13" name="楕円 12">
          <a:extLst>
            <a:ext uri="{FF2B5EF4-FFF2-40B4-BE49-F238E27FC236}">
              <a16:creationId xmlns:a16="http://schemas.microsoft.com/office/drawing/2014/main" id="{62CEEB7C-CCFA-4C52-872C-6924E1FEEEB3}"/>
            </a:ext>
          </a:extLst>
        </xdr:cNvPr>
        <xdr:cNvSpPr/>
      </xdr:nvSpPr>
      <xdr:spPr>
        <a:xfrm>
          <a:off x="2828925" y="5429250"/>
          <a:ext cx="342900" cy="3048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28575</xdr:colOff>
      <xdr:row>24</xdr:row>
      <xdr:rowOff>57150</xdr:rowOff>
    </xdr:from>
    <xdr:to>
      <xdr:col>6</xdr:col>
      <xdr:colOff>352425</xdr:colOff>
      <xdr:row>24</xdr:row>
      <xdr:rowOff>304800</xdr:rowOff>
    </xdr:to>
    <xdr:sp macro="" textlink="">
      <xdr:nvSpPr>
        <xdr:cNvPr id="14" name="楕円 13">
          <a:extLst>
            <a:ext uri="{FF2B5EF4-FFF2-40B4-BE49-F238E27FC236}">
              <a16:creationId xmlns:a16="http://schemas.microsoft.com/office/drawing/2014/main" id="{7048E384-0482-44D5-9902-C9F27757C592}"/>
            </a:ext>
          </a:extLst>
        </xdr:cNvPr>
        <xdr:cNvSpPr/>
      </xdr:nvSpPr>
      <xdr:spPr>
        <a:xfrm>
          <a:off x="3267075" y="5438775"/>
          <a:ext cx="323850" cy="2476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152400</xdr:colOff>
      <xdr:row>21</xdr:row>
      <xdr:rowOff>171450</xdr:rowOff>
    </xdr:from>
    <xdr:to>
      <xdr:col>2</xdr:col>
      <xdr:colOff>133350</xdr:colOff>
      <xdr:row>22</xdr:row>
      <xdr:rowOff>0</xdr:rowOff>
    </xdr:to>
    <xdr:sp macro="" textlink="">
      <xdr:nvSpPr>
        <xdr:cNvPr id="21" name="楕円 20">
          <a:extLst>
            <a:ext uri="{FF2B5EF4-FFF2-40B4-BE49-F238E27FC236}">
              <a16:creationId xmlns:a16="http://schemas.microsoft.com/office/drawing/2014/main" id="{E6D890F1-FCC1-46C9-9448-D09017A6FF6B}"/>
            </a:ext>
          </a:extLst>
        </xdr:cNvPr>
        <xdr:cNvSpPr/>
      </xdr:nvSpPr>
      <xdr:spPr>
        <a:xfrm>
          <a:off x="1581150" y="6276975"/>
          <a:ext cx="34290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9525</xdr:colOff>
      <xdr:row>15</xdr:row>
      <xdr:rowOff>219075</xdr:rowOff>
    </xdr:from>
    <xdr:to>
      <xdr:col>9</xdr:col>
      <xdr:colOff>352425</xdr:colOff>
      <xdr:row>17</xdr:row>
      <xdr:rowOff>47625</xdr:rowOff>
    </xdr:to>
    <xdr:sp macro="" textlink="">
      <xdr:nvSpPr>
        <xdr:cNvPr id="22" name="楕円 21">
          <a:extLst>
            <a:ext uri="{FF2B5EF4-FFF2-40B4-BE49-F238E27FC236}">
              <a16:creationId xmlns:a16="http://schemas.microsoft.com/office/drawing/2014/main" id="{C0764676-901E-4E97-A965-52CCB19E8EEE}"/>
            </a:ext>
          </a:extLst>
        </xdr:cNvPr>
        <xdr:cNvSpPr/>
      </xdr:nvSpPr>
      <xdr:spPr>
        <a:xfrm>
          <a:off x="4333875" y="4857750"/>
          <a:ext cx="342900" cy="3048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85725</xdr:colOff>
      <xdr:row>20</xdr:row>
      <xdr:rowOff>142875</xdr:rowOff>
    </xdr:from>
    <xdr:to>
      <xdr:col>9</xdr:col>
      <xdr:colOff>104775</xdr:colOff>
      <xdr:row>20</xdr:row>
      <xdr:rowOff>276224</xdr:rowOff>
    </xdr:to>
    <xdr:sp macro="" textlink="">
      <xdr:nvSpPr>
        <xdr:cNvPr id="23" name="楕円 22">
          <a:extLst>
            <a:ext uri="{FF2B5EF4-FFF2-40B4-BE49-F238E27FC236}">
              <a16:creationId xmlns:a16="http://schemas.microsoft.com/office/drawing/2014/main" id="{14229A9B-73BE-4329-834A-205FE15E2D42}"/>
            </a:ext>
          </a:extLst>
        </xdr:cNvPr>
        <xdr:cNvSpPr/>
      </xdr:nvSpPr>
      <xdr:spPr>
        <a:xfrm>
          <a:off x="4048125" y="5972175"/>
          <a:ext cx="381000" cy="13334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22</xdr:row>
      <xdr:rowOff>161925</xdr:rowOff>
    </xdr:from>
    <xdr:to>
      <xdr:col>11</xdr:col>
      <xdr:colOff>104775</xdr:colOff>
      <xdr:row>23</xdr:row>
      <xdr:rowOff>28575</xdr:rowOff>
    </xdr:to>
    <xdr:sp macro="" textlink="">
      <xdr:nvSpPr>
        <xdr:cNvPr id="24" name="楕円 23">
          <a:extLst>
            <a:ext uri="{FF2B5EF4-FFF2-40B4-BE49-F238E27FC236}">
              <a16:creationId xmlns:a16="http://schemas.microsoft.com/office/drawing/2014/main" id="{9033C124-7C5C-4C17-A8C3-9FF9FA960A34}"/>
            </a:ext>
          </a:extLst>
        </xdr:cNvPr>
        <xdr:cNvSpPr/>
      </xdr:nvSpPr>
      <xdr:spPr>
        <a:xfrm>
          <a:off x="4810125" y="3209925"/>
          <a:ext cx="34290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care-net.biz/23/aisenka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BD9E3-E916-4FF8-9A44-80B1C529AB00}">
  <dimension ref="A1:AI75"/>
  <sheetViews>
    <sheetView topLeftCell="I1" workbookViewId="0">
      <pane ySplit="3" topLeftCell="A53" activePane="bottomLeft" state="frozen"/>
      <selection pane="bottomLeft" activeCell="I62" sqref="I62"/>
    </sheetView>
  </sheetViews>
  <sheetFormatPr defaultRowHeight="16.5" x14ac:dyDescent="0.4"/>
  <cols>
    <col min="1" max="1" width="6.125" style="64" bestFit="1" customWidth="1"/>
    <col min="2" max="2" width="28.125" style="64" customWidth="1"/>
    <col min="3" max="3" width="25" style="64" customWidth="1"/>
    <col min="4" max="4" width="14.5" style="92" customWidth="1"/>
    <col min="5" max="5" width="7" style="64" customWidth="1"/>
    <col min="6" max="6" width="9.875" style="64" customWidth="1"/>
    <col min="7" max="7" width="11.5" style="63" customWidth="1"/>
    <col min="8" max="8" width="15.125" style="97" customWidth="1"/>
    <col min="9" max="9" width="11.875" style="64" customWidth="1"/>
    <col min="10" max="11" width="30.75" style="64" customWidth="1"/>
    <col min="12" max="14" width="15.625" style="92" customWidth="1"/>
    <col min="15" max="15" width="13.625" style="64" customWidth="1"/>
    <col min="16" max="16" width="12.25" style="63" customWidth="1"/>
    <col min="17" max="17" width="31.5" style="63" customWidth="1"/>
    <col min="18" max="18" width="38.625" style="64" customWidth="1"/>
    <col min="19" max="20" width="15.125" style="63" customWidth="1"/>
    <col min="21" max="23" width="6.625" style="63" customWidth="1"/>
    <col min="24" max="24" width="17.875" style="63" customWidth="1"/>
    <col min="25" max="25" width="49.5" style="63" customWidth="1"/>
    <col min="26" max="26" width="56.75" style="64" customWidth="1"/>
    <col min="27" max="27" width="37.75" style="64" customWidth="1"/>
    <col min="28" max="28" width="20.5" style="64" customWidth="1"/>
    <col min="29" max="29" width="22.375" style="64" customWidth="1"/>
    <col min="30" max="30" width="33.125" style="64" customWidth="1"/>
    <col min="31" max="31" width="50" style="64" customWidth="1"/>
    <col min="32" max="32" width="22.125" style="64" customWidth="1"/>
    <col min="33" max="33" width="9" style="64"/>
    <col min="34" max="34" width="30.375" style="64" customWidth="1"/>
    <col min="35" max="35" width="32.375" style="64" customWidth="1"/>
    <col min="36" max="16384" width="9" style="64"/>
  </cols>
  <sheetData>
    <row r="1" spans="1:35" ht="17.25" thickBot="1" x14ac:dyDescent="0.2">
      <c r="C1" s="66" t="s">
        <v>144</v>
      </c>
    </row>
    <row r="2" spans="1:35" x14ac:dyDescent="0.4">
      <c r="B2" s="64">
        <v>1</v>
      </c>
      <c r="C2" s="67">
        <v>1</v>
      </c>
      <c r="D2" s="92">
        <v>3</v>
      </c>
      <c r="E2" s="64">
        <v>4</v>
      </c>
      <c r="F2" s="64">
        <v>5</v>
      </c>
      <c r="G2" s="63">
        <v>6</v>
      </c>
      <c r="H2" s="97">
        <v>7</v>
      </c>
      <c r="I2" s="64">
        <v>8</v>
      </c>
      <c r="J2" s="64">
        <v>9</v>
      </c>
      <c r="K2" s="64">
        <v>10</v>
      </c>
      <c r="L2" s="92">
        <v>11</v>
      </c>
      <c r="M2" s="92">
        <v>12</v>
      </c>
      <c r="N2" s="92">
        <v>13</v>
      </c>
      <c r="O2" s="64">
        <v>14</v>
      </c>
      <c r="P2" s="63">
        <v>15</v>
      </c>
      <c r="Q2" s="63">
        <v>16</v>
      </c>
      <c r="R2" s="64">
        <v>17</v>
      </c>
      <c r="S2" s="63">
        <v>18</v>
      </c>
      <c r="T2" s="63">
        <v>19</v>
      </c>
      <c r="U2" s="63">
        <v>20</v>
      </c>
      <c r="V2" s="63">
        <v>21</v>
      </c>
      <c r="W2" s="63">
        <v>22</v>
      </c>
      <c r="X2" s="63">
        <v>23</v>
      </c>
      <c r="Y2" s="63">
        <v>24</v>
      </c>
      <c r="Z2" s="64">
        <v>25</v>
      </c>
      <c r="AA2" s="64">
        <v>26</v>
      </c>
      <c r="AB2" s="64">
        <v>27</v>
      </c>
      <c r="AC2" s="64">
        <v>28</v>
      </c>
      <c r="AD2" s="64">
        <v>29</v>
      </c>
      <c r="AE2" s="64">
        <v>30</v>
      </c>
      <c r="AF2" s="64">
        <v>31</v>
      </c>
      <c r="AG2" s="64">
        <v>32</v>
      </c>
      <c r="AH2" s="64">
        <v>33</v>
      </c>
      <c r="AI2" s="64">
        <v>34</v>
      </c>
    </row>
    <row r="3" spans="1:35" ht="18.75" customHeight="1" x14ac:dyDescent="0.4">
      <c r="A3" s="65" t="e">
        <v>#REF!</v>
      </c>
      <c r="B3" s="65" t="s">
        <v>2</v>
      </c>
      <c r="C3" s="65" t="s">
        <v>1</v>
      </c>
      <c r="D3" s="93" t="s">
        <v>219</v>
      </c>
      <c r="E3" s="65" t="s">
        <v>264</v>
      </c>
      <c r="F3" s="65" t="s">
        <v>734</v>
      </c>
      <c r="G3" s="68" t="s">
        <v>609</v>
      </c>
      <c r="H3" s="98" t="s">
        <v>737</v>
      </c>
      <c r="I3" s="65" t="s">
        <v>613</v>
      </c>
      <c r="J3" s="65" t="s">
        <v>612</v>
      </c>
      <c r="K3" s="65" t="s">
        <v>769</v>
      </c>
      <c r="L3" s="99" t="s">
        <v>617</v>
      </c>
      <c r="M3" s="99" t="s">
        <v>631</v>
      </c>
      <c r="N3" s="65" t="s">
        <v>771</v>
      </c>
      <c r="O3" s="65" t="s">
        <v>637</v>
      </c>
      <c r="P3" s="68" t="s">
        <v>614</v>
      </c>
      <c r="Q3" s="68" t="s">
        <v>611</v>
      </c>
      <c r="R3" s="65" t="s">
        <v>608</v>
      </c>
      <c r="S3" s="68" t="s">
        <v>635</v>
      </c>
      <c r="T3" s="62" t="s">
        <v>634</v>
      </c>
      <c r="U3" s="62" t="s">
        <v>636</v>
      </c>
      <c r="V3" s="62" t="s">
        <v>647</v>
      </c>
      <c r="W3" s="62" t="s">
        <v>649</v>
      </c>
      <c r="X3" s="62" t="s">
        <v>798</v>
      </c>
      <c r="Y3" s="48" t="s">
        <v>6</v>
      </c>
      <c r="Z3" s="48" t="s">
        <v>41</v>
      </c>
      <c r="AA3" s="54" t="s">
        <v>45</v>
      </c>
      <c r="AB3" s="62" t="s">
        <v>652</v>
      </c>
      <c r="AC3" s="72" t="s">
        <v>653</v>
      </c>
      <c r="AD3" s="62" t="s">
        <v>654</v>
      </c>
      <c r="AE3" s="4" t="s">
        <v>736</v>
      </c>
      <c r="AF3" s="4" t="s">
        <v>55</v>
      </c>
      <c r="AG3" s="4" t="s">
        <v>58</v>
      </c>
      <c r="AH3" s="4" t="s">
        <v>56</v>
      </c>
      <c r="AI3" s="4" t="s">
        <v>57</v>
      </c>
    </row>
    <row r="4" spans="1:35" ht="39.950000000000003" customHeight="1" x14ac:dyDescent="0.4">
      <c r="A4" s="65">
        <v>1</v>
      </c>
      <c r="B4" s="49" t="s">
        <v>145</v>
      </c>
      <c r="C4" s="89" t="s">
        <v>744</v>
      </c>
      <c r="D4" s="94">
        <v>33695</v>
      </c>
      <c r="E4" s="50">
        <v>28</v>
      </c>
      <c r="F4" s="77" t="s">
        <v>800</v>
      </c>
      <c r="G4" s="61" t="s">
        <v>799</v>
      </c>
      <c r="H4" s="138">
        <v>24859</v>
      </c>
      <c r="I4" s="70" t="s">
        <v>510</v>
      </c>
      <c r="J4" s="62" t="s">
        <v>537</v>
      </c>
      <c r="K4" s="127" t="s">
        <v>1173</v>
      </c>
      <c r="L4" s="88" t="s">
        <v>1129</v>
      </c>
      <c r="M4" s="88" t="s">
        <v>1130</v>
      </c>
      <c r="N4" s="119" t="s">
        <v>770</v>
      </c>
      <c r="O4" s="62"/>
      <c r="P4" s="70"/>
      <c r="Q4" s="62"/>
      <c r="R4" s="105"/>
      <c r="S4" s="108"/>
      <c r="T4" s="108"/>
      <c r="U4" s="50">
        <v>73</v>
      </c>
      <c r="V4" s="50">
        <v>8</v>
      </c>
      <c r="W4" s="50">
        <v>65</v>
      </c>
      <c r="X4" s="77" t="s">
        <v>804</v>
      </c>
      <c r="Y4" s="91" t="s">
        <v>266</v>
      </c>
      <c r="Z4" s="89" t="s">
        <v>267</v>
      </c>
      <c r="AA4" s="110" t="s">
        <v>268</v>
      </c>
      <c r="AB4" s="88" t="s">
        <v>803</v>
      </c>
      <c r="AC4" s="118" t="s">
        <v>657</v>
      </c>
      <c r="AD4" s="88" t="s">
        <v>660</v>
      </c>
      <c r="AE4" s="125" t="s">
        <v>1067</v>
      </c>
      <c r="AF4" s="129"/>
      <c r="AG4" s="50"/>
      <c r="AH4" s="128" t="s">
        <v>768</v>
      </c>
      <c r="AI4" s="50"/>
    </row>
    <row r="5" spans="1:35" ht="39.950000000000003" customHeight="1" x14ac:dyDescent="0.4">
      <c r="A5" s="65">
        <v>2</v>
      </c>
      <c r="B5" s="49" t="s">
        <v>146</v>
      </c>
      <c r="C5" s="86" t="s">
        <v>220</v>
      </c>
      <c r="D5" s="95">
        <v>33161</v>
      </c>
      <c r="E5" s="50">
        <v>29</v>
      </c>
      <c r="F5" s="77" t="s">
        <v>806</v>
      </c>
      <c r="G5" s="61" t="s">
        <v>805</v>
      </c>
      <c r="H5" s="138">
        <v>29237</v>
      </c>
      <c r="I5" s="70" t="s">
        <v>807</v>
      </c>
      <c r="J5" s="71" t="s">
        <v>808</v>
      </c>
      <c r="K5" s="121" t="s">
        <v>809</v>
      </c>
      <c r="L5" s="88" t="s">
        <v>810</v>
      </c>
      <c r="M5" s="88"/>
      <c r="N5" s="119" t="s">
        <v>770</v>
      </c>
      <c r="O5" s="62"/>
      <c r="P5" s="70"/>
      <c r="Q5" s="71"/>
      <c r="R5" s="77"/>
      <c r="S5" s="108"/>
      <c r="T5" s="108"/>
      <c r="U5" s="50">
        <v>14</v>
      </c>
      <c r="V5" s="50"/>
      <c r="W5" s="50">
        <v>14</v>
      </c>
      <c r="X5" s="77" t="s">
        <v>811</v>
      </c>
      <c r="Y5" s="91" t="s">
        <v>269</v>
      </c>
      <c r="Z5" s="89" t="s">
        <v>270</v>
      </c>
      <c r="AA5" s="111" t="s">
        <v>271</v>
      </c>
      <c r="AB5" s="88" t="s">
        <v>812</v>
      </c>
      <c r="AC5" s="118" t="s">
        <v>661</v>
      </c>
      <c r="AD5" s="88" t="s">
        <v>662</v>
      </c>
      <c r="AE5" s="125" t="s">
        <v>1068</v>
      </c>
      <c r="AF5" s="129"/>
      <c r="AG5" s="50"/>
      <c r="AH5" s="50"/>
      <c r="AI5" s="50"/>
    </row>
    <row r="6" spans="1:35" ht="39.950000000000003" customHeight="1" x14ac:dyDescent="0.4">
      <c r="A6" s="65">
        <v>3</v>
      </c>
      <c r="B6" s="49" t="s">
        <v>147</v>
      </c>
      <c r="C6" s="87" t="s">
        <v>221</v>
      </c>
      <c r="D6" s="96">
        <v>32599</v>
      </c>
      <c r="E6" s="50">
        <v>31</v>
      </c>
      <c r="F6" s="77" t="s">
        <v>813</v>
      </c>
      <c r="G6" s="61" t="s">
        <v>428</v>
      </c>
      <c r="H6" s="138">
        <v>30031</v>
      </c>
      <c r="I6" s="70" t="s">
        <v>512</v>
      </c>
      <c r="J6" s="62" t="s">
        <v>538</v>
      </c>
      <c r="K6" s="121" t="s">
        <v>814</v>
      </c>
      <c r="L6" s="100" t="s">
        <v>487</v>
      </c>
      <c r="M6" s="94"/>
      <c r="N6" s="119" t="s">
        <v>770</v>
      </c>
      <c r="O6" s="62"/>
      <c r="P6" s="69"/>
      <c r="Q6" s="62"/>
      <c r="R6" s="77"/>
      <c r="S6" s="108"/>
      <c r="T6" s="108"/>
      <c r="U6" s="50">
        <v>11</v>
      </c>
      <c r="V6" s="50">
        <v>1</v>
      </c>
      <c r="W6" s="50">
        <v>10</v>
      </c>
      <c r="X6" s="77" t="s">
        <v>811</v>
      </c>
      <c r="Y6" s="91" t="s">
        <v>272</v>
      </c>
      <c r="Z6" s="112" t="s">
        <v>815</v>
      </c>
      <c r="AA6" s="113" t="s">
        <v>816</v>
      </c>
      <c r="AB6" s="91" t="s">
        <v>817</v>
      </c>
      <c r="AC6" s="118" t="s">
        <v>663</v>
      </c>
      <c r="AD6" s="91" t="s">
        <v>664</v>
      </c>
      <c r="AE6" s="125" t="s">
        <v>1069</v>
      </c>
      <c r="AF6" s="129"/>
      <c r="AG6" s="50"/>
      <c r="AH6" s="50"/>
      <c r="AI6" s="50"/>
    </row>
    <row r="7" spans="1:35" ht="39.950000000000003" customHeight="1" x14ac:dyDescent="0.4">
      <c r="A7" s="65">
        <v>4</v>
      </c>
      <c r="B7" s="49" t="s">
        <v>148</v>
      </c>
      <c r="C7" s="87" t="s">
        <v>222</v>
      </c>
      <c r="D7" s="96">
        <v>32874</v>
      </c>
      <c r="E7" s="50">
        <v>30</v>
      </c>
      <c r="F7" s="77" t="s">
        <v>819</v>
      </c>
      <c r="G7" s="61" t="s">
        <v>818</v>
      </c>
      <c r="H7" s="138">
        <v>29060</v>
      </c>
      <c r="I7" s="70" t="s">
        <v>526</v>
      </c>
      <c r="J7" s="62" t="s">
        <v>820</v>
      </c>
      <c r="K7" s="121" t="s">
        <v>821</v>
      </c>
      <c r="L7" s="100" t="s">
        <v>1131</v>
      </c>
      <c r="M7" s="100"/>
      <c r="N7" s="119" t="s">
        <v>770</v>
      </c>
      <c r="O7" s="62"/>
      <c r="P7" s="69"/>
      <c r="Q7" s="62"/>
      <c r="R7" s="77"/>
      <c r="S7" s="108"/>
      <c r="T7" s="108"/>
      <c r="U7" s="50">
        <v>17</v>
      </c>
      <c r="V7" s="50"/>
      <c r="W7" s="50">
        <v>17</v>
      </c>
      <c r="X7" s="77" t="s">
        <v>822</v>
      </c>
      <c r="Y7" s="91" t="s">
        <v>273</v>
      </c>
      <c r="Z7" s="112" t="s">
        <v>274</v>
      </c>
      <c r="AA7" s="113" t="s">
        <v>275</v>
      </c>
      <c r="AB7" s="88" t="s">
        <v>823</v>
      </c>
      <c r="AC7" s="118" t="s">
        <v>665</v>
      </c>
      <c r="AD7" s="88" t="s">
        <v>666</v>
      </c>
      <c r="AE7" s="125" t="s">
        <v>761</v>
      </c>
      <c r="AF7" s="129"/>
      <c r="AG7" s="50"/>
      <c r="AH7" s="50"/>
      <c r="AI7" s="50"/>
    </row>
    <row r="8" spans="1:35" ht="39.950000000000003" customHeight="1" x14ac:dyDescent="0.4">
      <c r="A8" s="65">
        <v>5</v>
      </c>
      <c r="B8" s="49" t="s">
        <v>149</v>
      </c>
      <c r="C8" s="87" t="s">
        <v>223</v>
      </c>
      <c r="D8" s="96">
        <v>33878</v>
      </c>
      <c r="E8" s="50">
        <v>27</v>
      </c>
      <c r="F8" s="77" t="s">
        <v>824</v>
      </c>
      <c r="G8" s="61" t="s">
        <v>429</v>
      </c>
      <c r="H8" s="138">
        <v>17855</v>
      </c>
      <c r="I8" s="70" t="s">
        <v>514</v>
      </c>
      <c r="J8" s="62" t="s">
        <v>539</v>
      </c>
      <c r="K8" s="121"/>
      <c r="L8" s="100" t="s">
        <v>488</v>
      </c>
      <c r="M8" s="94"/>
      <c r="N8" s="119" t="s">
        <v>770</v>
      </c>
      <c r="O8" s="62"/>
      <c r="P8" s="69"/>
      <c r="Q8" s="62"/>
      <c r="R8" s="77"/>
      <c r="S8" s="108"/>
      <c r="T8" s="108"/>
      <c r="U8" s="50">
        <v>10</v>
      </c>
      <c r="V8" s="50">
        <v>3</v>
      </c>
      <c r="W8" s="50">
        <v>7</v>
      </c>
      <c r="X8" s="77" t="s">
        <v>825</v>
      </c>
      <c r="Y8" s="91" t="s">
        <v>276</v>
      </c>
      <c r="Z8" s="112" t="s">
        <v>277</v>
      </c>
      <c r="AA8" s="113" t="s">
        <v>278</v>
      </c>
      <c r="AB8" s="88" t="s">
        <v>826</v>
      </c>
      <c r="AC8" s="118" t="s">
        <v>827</v>
      </c>
      <c r="AD8" s="99"/>
      <c r="AE8" s="125" t="s">
        <v>1070</v>
      </c>
      <c r="AF8" s="129"/>
      <c r="AG8" s="50"/>
      <c r="AH8" s="50"/>
      <c r="AI8" s="50"/>
    </row>
    <row r="9" spans="1:35" ht="39.950000000000003" customHeight="1" x14ac:dyDescent="0.4">
      <c r="A9" s="65">
        <v>6</v>
      </c>
      <c r="B9" s="49" t="s">
        <v>150</v>
      </c>
      <c r="C9" s="87" t="s">
        <v>224</v>
      </c>
      <c r="D9" s="96">
        <v>33329</v>
      </c>
      <c r="E9" s="50">
        <v>29</v>
      </c>
      <c r="F9" s="77" t="s">
        <v>828</v>
      </c>
      <c r="G9" s="61" t="s">
        <v>430</v>
      </c>
      <c r="H9" s="138">
        <v>26243</v>
      </c>
      <c r="I9" s="70" t="s">
        <v>515</v>
      </c>
      <c r="J9" s="71" t="s">
        <v>738</v>
      </c>
      <c r="K9" s="121" t="s">
        <v>829</v>
      </c>
      <c r="L9" s="100" t="s">
        <v>1132</v>
      </c>
      <c r="M9" s="94"/>
      <c r="N9" s="119" t="s">
        <v>770</v>
      </c>
      <c r="O9" s="62"/>
      <c r="P9" s="69"/>
      <c r="Q9" s="71"/>
      <c r="R9" s="77"/>
      <c r="S9" s="108"/>
      <c r="T9" s="108"/>
      <c r="U9" s="50">
        <v>25</v>
      </c>
      <c r="V9" s="50">
        <v>1</v>
      </c>
      <c r="W9" s="50">
        <v>24</v>
      </c>
      <c r="X9" s="77" t="s">
        <v>804</v>
      </c>
      <c r="Y9" s="91" t="s">
        <v>285</v>
      </c>
      <c r="Z9" s="112" t="s">
        <v>830</v>
      </c>
      <c r="AA9" s="113" t="s">
        <v>286</v>
      </c>
      <c r="AB9" s="88" t="s">
        <v>657</v>
      </c>
      <c r="AC9" s="118" t="s">
        <v>831</v>
      </c>
      <c r="AD9" s="88" t="s">
        <v>662</v>
      </c>
      <c r="AE9" s="125" t="s">
        <v>1071</v>
      </c>
      <c r="AF9" s="129"/>
      <c r="AG9" s="50"/>
      <c r="AH9" s="50"/>
      <c r="AI9" s="50"/>
    </row>
    <row r="10" spans="1:35" ht="39.950000000000003" customHeight="1" x14ac:dyDescent="0.4">
      <c r="A10" s="65">
        <v>7</v>
      </c>
      <c r="B10" s="49" t="s">
        <v>151</v>
      </c>
      <c r="C10" s="87" t="s">
        <v>225</v>
      </c>
      <c r="D10" s="96">
        <v>34213</v>
      </c>
      <c r="E10" s="50">
        <v>26</v>
      </c>
      <c r="F10" s="77" t="s">
        <v>832</v>
      </c>
      <c r="G10" s="61" t="s">
        <v>431</v>
      </c>
      <c r="H10" s="138">
        <v>17960</v>
      </c>
      <c r="I10" s="70" t="s">
        <v>516</v>
      </c>
      <c r="J10" s="62" t="s">
        <v>540</v>
      </c>
      <c r="K10" s="121" t="s">
        <v>833</v>
      </c>
      <c r="L10" s="100" t="s">
        <v>489</v>
      </c>
      <c r="M10" s="94"/>
      <c r="N10" s="119" t="s">
        <v>770</v>
      </c>
      <c r="O10" s="62"/>
      <c r="P10" s="69"/>
      <c r="Q10" s="62"/>
      <c r="R10" s="77"/>
      <c r="S10" s="108"/>
      <c r="T10" s="108"/>
      <c r="U10" s="50">
        <v>11</v>
      </c>
      <c r="V10" s="50">
        <v>2</v>
      </c>
      <c r="W10" s="50">
        <v>9</v>
      </c>
      <c r="X10" s="77" t="s">
        <v>804</v>
      </c>
      <c r="Y10" s="91" t="s">
        <v>279</v>
      </c>
      <c r="Z10" s="112" t="s">
        <v>280</v>
      </c>
      <c r="AA10" s="113" t="s">
        <v>281</v>
      </c>
      <c r="AB10" s="88" t="s">
        <v>657</v>
      </c>
      <c r="AC10" s="118" t="s">
        <v>667</v>
      </c>
      <c r="AD10" s="88" t="s">
        <v>662</v>
      </c>
      <c r="AE10" s="61" t="s">
        <v>762</v>
      </c>
      <c r="AF10" s="129"/>
      <c r="AG10" s="50"/>
      <c r="AH10" s="50"/>
      <c r="AI10" s="50"/>
    </row>
    <row r="11" spans="1:35" ht="39.950000000000003" customHeight="1" x14ac:dyDescent="0.4">
      <c r="A11" s="65">
        <v>8</v>
      </c>
      <c r="B11" s="49" t="s">
        <v>152</v>
      </c>
      <c r="C11" s="87" t="s">
        <v>226</v>
      </c>
      <c r="D11" s="96">
        <v>33801</v>
      </c>
      <c r="E11" s="50">
        <v>28</v>
      </c>
      <c r="F11" s="77" t="s">
        <v>834</v>
      </c>
      <c r="G11" s="61" t="s">
        <v>432</v>
      </c>
      <c r="H11" s="138">
        <v>16438</v>
      </c>
      <c r="I11" s="70" t="s">
        <v>517</v>
      </c>
      <c r="J11" s="62" t="s">
        <v>541</v>
      </c>
      <c r="K11" s="121" t="s">
        <v>837</v>
      </c>
      <c r="L11" s="100" t="s">
        <v>490</v>
      </c>
      <c r="M11" s="94"/>
      <c r="N11" s="119" t="s">
        <v>770</v>
      </c>
      <c r="O11" s="62"/>
      <c r="P11" s="69"/>
      <c r="Q11" s="62"/>
      <c r="R11" s="77"/>
      <c r="S11" s="108"/>
      <c r="T11" s="108"/>
      <c r="U11" s="50">
        <v>16</v>
      </c>
      <c r="V11" s="50">
        <v>3</v>
      </c>
      <c r="W11" s="50">
        <v>13</v>
      </c>
      <c r="X11" s="77" t="s">
        <v>822</v>
      </c>
      <c r="Y11" s="91" t="s">
        <v>282</v>
      </c>
      <c r="Z11" s="112" t="s">
        <v>283</v>
      </c>
      <c r="AA11" s="113" t="s">
        <v>284</v>
      </c>
      <c r="AB11" s="88" t="s">
        <v>835</v>
      </c>
      <c r="AC11" s="118" t="s">
        <v>836</v>
      </c>
      <c r="AD11" s="88" t="s">
        <v>662</v>
      </c>
      <c r="AE11" s="61" t="s">
        <v>1072</v>
      </c>
      <c r="AF11" s="129"/>
      <c r="AG11" s="50"/>
      <c r="AH11" s="50"/>
      <c r="AI11" s="50"/>
    </row>
    <row r="12" spans="1:35" ht="39.950000000000003" customHeight="1" x14ac:dyDescent="0.4">
      <c r="A12" s="65">
        <v>9</v>
      </c>
      <c r="B12" s="49" t="s">
        <v>153</v>
      </c>
      <c r="C12" s="87" t="s">
        <v>227</v>
      </c>
      <c r="D12" s="96">
        <v>34292</v>
      </c>
      <c r="E12" s="50">
        <v>26</v>
      </c>
      <c r="F12" s="77" t="s">
        <v>841</v>
      </c>
      <c r="G12" s="61" t="s">
        <v>433</v>
      </c>
      <c r="H12" s="138">
        <v>23607</v>
      </c>
      <c r="I12" s="70" t="s">
        <v>518</v>
      </c>
      <c r="J12" s="62" t="s">
        <v>542</v>
      </c>
      <c r="K12" s="77" t="s">
        <v>842</v>
      </c>
      <c r="L12" s="100" t="s">
        <v>491</v>
      </c>
      <c r="M12" s="100" t="s">
        <v>1133</v>
      </c>
      <c r="N12" s="119" t="s">
        <v>770</v>
      </c>
      <c r="O12" s="62"/>
      <c r="P12" s="69"/>
      <c r="Q12" s="62"/>
      <c r="S12" s="108"/>
      <c r="T12" s="108"/>
      <c r="U12" s="50">
        <v>5</v>
      </c>
      <c r="V12" s="50"/>
      <c r="W12" s="50">
        <v>5</v>
      </c>
      <c r="X12" s="77" t="s">
        <v>843</v>
      </c>
      <c r="Y12" s="91" t="s">
        <v>287</v>
      </c>
      <c r="Z12" s="112" t="s">
        <v>288</v>
      </c>
      <c r="AA12" s="113" t="s">
        <v>289</v>
      </c>
      <c r="AB12" s="88" t="s">
        <v>844</v>
      </c>
      <c r="AC12" s="118" t="s">
        <v>845</v>
      </c>
      <c r="AD12" s="88" t="s">
        <v>668</v>
      </c>
      <c r="AE12" s="61" t="s">
        <v>1073</v>
      </c>
      <c r="AF12" s="129"/>
      <c r="AG12" s="50"/>
      <c r="AH12" s="50"/>
      <c r="AI12" s="50"/>
    </row>
    <row r="13" spans="1:35" ht="39.950000000000003" customHeight="1" x14ac:dyDescent="0.4">
      <c r="A13" s="65">
        <v>10</v>
      </c>
      <c r="B13" s="49" t="s">
        <v>154</v>
      </c>
      <c r="C13" s="87" t="s">
        <v>228</v>
      </c>
      <c r="D13" s="96">
        <v>35431</v>
      </c>
      <c r="E13" s="50">
        <v>23</v>
      </c>
      <c r="F13" s="77" t="s">
        <v>846</v>
      </c>
      <c r="G13" s="61" t="s">
        <v>847</v>
      </c>
      <c r="H13" s="138">
        <v>16328</v>
      </c>
      <c r="I13" s="70" t="s">
        <v>531</v>
      </c>
      <c r="J13" s="62" t="s">
        <v>848</v>
      </c>
      <c r="K13" s="121"/>
      <c r="L13" s="100" t="s">
        <v>849</v>
      </c>
      <c r="M13" s="94"/>
      <c r="N13" s="119" t="s">
        <v>770</v>
      </c>
      <c r="O13" s="62"/>
      <c r="P13" s="69"/>
      <c r="Q13" s="62"/>
      <c r="R13" s="77"/>
      <c r="S13" s="108"/>
      <c r="T13" s="108"/>
      <c r="U13" s="50">
        <v>18</v>
      </c>
      <c r="V13" s="50"/>
      <c r="W13" s="50">
        <v>18</v>
      </c>
      <c r="X13" s="77" t="s">
        <v>850</v>
      </c>
      <c r="Y13" s="91" t="s">
        <v>290</v>
      </c>
      <c r="Z13" s="112" t="s">
        <v>291</v>
      </c>
      <c r="AA13" s="113" t="s">
        <v>292</v>
      </c>
      <c r="AB13" s="88" t="s">
        <v>1185</v>
      </c>
      <c r="AC13" s="118"/>
      <c r="AD13" s="88"/>
      <c r="AE13" s="61" t="s">
        <v>1074</v>
      </c>
      <c r="AF13" s="129"/>
      <c r="AG13" s="50"/>
      <c r="AH13" s="50"/>
      <c r="AI13" s="50"/>
    </row>
    <row r="14" spans="1:35" ht="39.950000000000003" customHeight="1" x14ac:dyDescent="0.4">
      <c r="A14" s="65">
        <v>11</v>
      </c>
      <c r="B14" s="49" t="s">
        <v>155</v>
      </c>
      <c r="C14" s="87" t="s">
        <v>229</v>
      </c>
      <c r="D14" s="96">
        <v>35413</v>
      </c>
      <c r="E14" s="50">
        <v>23</v>
      </c>
      <c r="F14" s="77" t="s">
        <v>851</v>
      </c>
      <c r="G14" s="61" t="s">
        <v>434</v>
      </c>
      <c r="H14" s="138">
        <v>19613</v>
      </c>
      <c r="I14" s="70" t="s">
        <v>852</v>
      </c>
      <c r="J14" s="73" t="s">
        <v>615</v>
      </c>
      <c r="K14" s="122"/>
      <c r="L14" s="94" t="s">
        <v>616</v>
      </c>
      <c r="M14" s="94"/>
      <c r="N14" s="119" t="s">
        <v>797</v>
      </c>
      <c r="O14" s="62" t="s">
        <v>638</v>
      </c>
      <c r="P14" s="69" t="s">
        <v>520</v>
      </c>
      <c r="Q14" s="62" t="s">
        <v>543</v>
      </c>
      <c r="R14" s="77"/>
      <c r="S14" s="108" t="s">
        <v>853</v>
      </c>
      <c r="T14" s="108"/>
      <c r="U14" s="50">
        <v>13</v>
      </c>
      <c r="V14" s="50">
        <v>5</v>
      </c>
      <c r="W14" s="50">
        <v>8</v>
      </c>
      <c r="X14" s="77" t="s">
        <v>843</v>
      </c>
      <c r="Y14" s="91" t="s">
        <v>293</v>
      </c>
      <c r="Z14" s="112" t="s">
        <v>294</v>
      </c>
      <c r="AA14" s="113" t="s">
        <v>281</v>
      </c>
      <c r="AB14" s="88"/>
      <c r="AC14" s="118" t="s">
        <v>669</v>
      </c>
      <c r="AD14" s="88" t="s">
        <v>662</v>
      </c>
      <c r="AE14" s="61" t="s">
        <v>1075</v>
      </c>
      <c r="AF14" s="129"/>
      <c r="AG14" s="50"/>
      <c r="AH14" s="50"/>
      <c r="AI14" s="50"/>
    </row>
    <row r="15" spans="1:35" ht="39.950000000000003" customHeight="1" x14ac:dyDescent="0.4">
      <c r="A15" s="65">
        <v>12</v>
      </c>
      <c r="B15" s="49" t="s">
        <v>156</v>
      </c>
      <c r="C15" s="87" t="s">
        <v>230</v>
      </c>
      <c r="D15" s="96">
        <v>35765</v>
      </c>
      <c r="E15" s="50">
        <v>22</v>
      </c>
      <c r="F15" s="77" t="s">
        <v>854</v>
      </c>
      <c r="G15" s="61" t="s">
        <v>435</v>
      </c>
      <c r="H15" s="138">
        <v>22621</v>
      </c>
      <c r="I15" s="70" t="s">
        <v>521</v>
      </c>
      <c r="J15" s="62" t="s">
        <v>544</v>
      </c>
      <c r="K15" s="121" t="s">
        <v>855</v>
      </c>
      <c r="L15" s="100" t="s">
        <v>1134</v>
      </c>
      <c r="M15" s="94"/>
      <c r="N15" s="119" t="s">
        <v>770</v>
      </c>
      <c r="O15" s="62"/>
      <c r="P15" s="69"/>
      <c r="Q15" s="62"/>
      <c r="R15" s="77"/>
      <c r="S15" s="108"/>
      <c r="T15" s="108"/>
      <c r="U15" s="50">
        <v>11</v>
      </c>
      <c r="V15" s="50"/>
      <c r="W15" s="50">
        <v>11</v>
      </c>
      <c r="X15" s="77" t="s">
        <v>856</v>
      </c>
      <c r="Y15" s="91" t="s">
        <v>295</v>
      </c>
      <c r="Z15" s="112" t="s">
        <v>296</v>
      </c>
      <c r="AA15" s="113" t="s">
        <v>297</v>
      </c>
      <c r="AB15" s="88" t="s">
        <v>857</v>
      </c>
      <c r="AC15" s="118" t="s">
        <v>657</v>
      </c>
      <c r="AD15" s="88" t="s">
        <v>670</v>
      </c>
      <c r="AE15" s="61" t="s">
        <v>1076</v>
      </c>
      <c r="AF15" s="129"/>
      <c r="AG15" s="50"/>
      <c r="AH15" s="50"/>
      <c r="AI15" s="50"/>
    </row>
    <row r="16" spans="1:35" ht="39.950000000000003" customHeight="1" x14ac:dyDescent="0.4">
      <c r="A16" s="65">
        <v>13</v>
      </c>
      <c r="B16" s="49" t="s">
        <v>157</v>
      </c>
      <c r="C16" s="87" t="s">
        <v>231</v>
      </c>
      <c r="D16" s="96">
        <v>35490</v>
      </c>
      <c r="E16" s="50">
        <v>23</v>
      </c>
      <c r="F16" s="77" t="s">
        <v>858</v>
      </c>
      <c r="G16" s="61" t="s">
        <v>436</v>
      </c>
      <c r="H16" s="138">
        <v>19711</v>
      </c>
      <c r="I16" s="70" t="s">
        <v>522</v>
      </c>
      <c r="J16" s="62" t="s">
        <v>545</v>
      </c>
      <c r="K16" s="77" t="s">
        <v>591</v>
      </c>
      <c r="L16" s="100" t="s">
        <v>1135</v>
      </c>
      <c r="M16" s="100" t="s">
        <v>1135</v>
      </c>
      <c r="N16" s="119" t="s">
        <v>770</v>
      </c>
      <c r="O16" s="62"/>
      <c r="P16" s="69"/>
      <c r="Q16" s="62"/>
      <c r="S16" s="108" t="s">
        <v>859</v>
      </c>
      <c r="T16" s="108"/>
      <c r="U16" s="50">
        <v>6</v>
      </c>
      <c r="V16" s="50">
        <v>1</v>
      </c>
      <c r="W16" s="50">
        <v>5</v>
      </c>
      <c r="X16" s="77" t="s">
        <v>804</v>
      </c>
      <c r="Y16" s="91" t="s">
        <v>298</v>
      </c>
      <c r="Z16" s="112" t="s">
        <v>299</v>
      </c>
      <c r="AA16" s="113" t="s">
        <v>300</v>
      </c>
      <c r="AB16" s="88"/>
      <c r="AC16" s="118" t="s">
        <v>671</v>
      </c>
      <c r="AD16" s="88" t="s">
        <v>668</v>
      </c>
      <c r="AE16" s="61" t="s">
        <v>1077</v>
      </c>
      <c r="AF16" s="129"/>
      <c r="AG16" s="50"/>
      <c r="AH16" s="50"/>
      <c r="AI16" s="50"/>
    </row>
    <row r="17" spans="1:35" ht="39.950000000000003" customHeight="1" x14ac:dyDescent="0.4">
      <c r="A17" s="65">
        <v>14</v>
      </c>
      <c r="B17" s="49" t="s">
        <v>160</v>
      </c>
      <c r="C17" s="90" t="s">
        <v>754</v>
      </c>
      <c r="D17" s="96">
        <v>36647</v>
      </c>
      <c r="E17" s="50">
        <v>19</v>
      </c>
      <c r="F17" s="77" t="s">
        <v>860</v>
      </c>
      <c r="G17" s="61" t="s">
        <v>437</v>
      </c>
      <c r="H17" s="138">
        <v>16352</v>
      </c>
      <c r="I17" s="70" t="s">
        <v>524</v>
      </c>
      <c r="J17" s="62" t="s">
        <v>546</v>
      </c>
      <c r="K17" s="121"/>
      <c r="L17" s="100" t="s">
        <v>1136</v>
      </c>
      <c r="M17" s="100" t="s">
        <v>1137</v>
      </c>
      <c r="N17" s="119" t="s">
        <v>770</v>
      </c>
      <c r="O17" s="62"/>
      <c r="P17" s="69"/>
      <c r="Q17" s="62"/>
      <c r="R17" s="77"/>
      <c r="S17" s="108"/>
      <c r="T17" s="108"/>
      <c r="U17" s="50">
        <v>5</v>
      </c>
      <c r="V17" s="50"/>
      <c r="W17" s="50">
        <v>5</v>
      </c>
      <c r="X17" s="77" t="s">
        <v>804</v>
      </c>
      <c r="Y17" s="91" t="s">
        <v>304</v>
      </c>
      <c r="Z17" s="112" t="s">
        <v>861</v>
      </c>
      <c r="AA17" s="113" t="s">
        <v>1186</v>
      </c>
      <c r="AB17" s="88" t="s">
        <v>1187</v>
      </c>
      <c r="AC17" s="118" t="s">
        <v>862</v>
      </c>
      <c r="AD17" s="88" t="s">
        <v>673</v>
      </c>
      <c r="AE17" s="61" t="s">
        <v>1078</v>
      </c>
      <c r="AF17" s="129"/>
      <c r="AG17" s="50"/>
      <c r="AH17" s="50" t="s">
        <v>1174</v>
      </c>
      <c r="AI17" s="50"/>
    </row>
    <row r="18" spans="1:35" ht="39.950000000000003" customHeight="1" x14ac:dyDescent="0.4">
      <c r="A18" s="65">
        <v>15</v>
      </c>
      <c r="B18" s="49" t="s">
        <v>161</v>
      </c>
      <c r="C18" s="87" t="s">
        <v>863</v>
      </c>
      <c r="D18" s="96">
        <v>36791</v>
      </c>
      <c r="E18" s="50">
        <v>19</v>
      </c>
      <c r="F18" s="77" t="s">
        <v>864</v>
      </c>
      <c r="G18" s="61" t="s">
        <v>438</v>
      </c>
      <c r="H18" s="138">
        <v>20527</v>
      </c>
      <c r="I18" s="70" t="s">
        <v>510</v>
      </c>
      <c r="J18" s="62" t="s">
        <v>547</v>
      </c>
      <c r="K18" s="121"/>
      <c r="L18" s="100" t="s">
        <v>1138</v>
      </c>
      <c r="M18" s="94" t="s">
        <v>1138</v>
      </c>
      <c r="N18" s="119" t="s">
        <v>770</v>
      </c>
      <c r="O18" s="62"/>
      <c r="P18" s="69"/>
      <c r="Q18" s="62"/>
      <c r="R18" s="77"/>
      <c r="S18" s="108"/>
      <c r="T18" s="108"/>
      <c r="U18" s="50">
        <v>14</v>
      </c>
      <c r="V18" s="50">
        <v>4</v>
      </c>
      <c r="W18" s="50">
        <v>10</v>
      </c>
      <c r="X18" s="77" t="s">
        <v>865</v>
      </c>
      <c r="Y18" s="91" t="s">
        <v>301</v>
      </c>
      <c r="Z18" s="112" t="s">
        <v>302</v>
      </c>
      <c r="AA18" s="113" t="s">
        <v>303</v>
      </c>
      <c r="AB18" s="88" t="s">
        <v>866</v>
      </c>
      <c r="AC18" s="118" t="s">
        <v>674</v>
      </c>
      <c r="AD18" s="88" t="s">
        <v>675</v>
      </c>
      <c r="AE18" s="61" t="s">
        <v>1079</v>
      </c>
      <c r="AF18" s="129"/>
      <c r="AG18" s="50"/>
      <c r="AH18" s="50"/>
      <c r="AI18" s="50"/>
    </row>
    <row r="19" spans="1:35" ht="39.950000000000003" customHeight="1" x14ac:dyDescent="0.4">
      <c r="A19" s="65">
        <v>16</v>
      </c>
      <c r="B19" s="49" t="s">
        <v>162</v>
      </c>
      <c r="C19" s="90" t="s">
        <v>746</v>
      </c>
      <c r="D19" s="96">
        <v>34790</v>
      </c>
      <c r="E19" s="50">
        <v>25</v>
      </c>
      <c r="F19" s="77" t="s">
        <v>867</v>
      </c>
      <c r="G19" s="61" t="s">
        <v>439</v>
      </c>
      <c r="H19" s="138">
        <v>26351</v>
      </c>
      <c r="I19" s="70" t="s">
        <v>525</v>
      </c>
      <c r="J19" s="71" t="s">
        <v>739</v>
      </c>
      <c r="K19" s="121" t="s">
        <v>868</v>
      </c>
      <c r="L19" s="100" t="s">
        <v>1139</v>
      </c>
      <c r="M19" s="94" t="s">
        <v>1139</v>
      </c>
      <c r="N19" s="119" t="s">
        <v>770</v>
      </c>
      <c r="O19" s="62"/>
      <c r="P19" s="69"/>
      <c r="Q19" s="71"/>
      <c r="R19" s="77"/>
      <c r="S19" s="108"/>
      <c r="T19" s="108"/>
      <c r="U19" s="50">
        <v>13</v>
      </c>
      <c r="V19" s="50"/>
      <c r="W19" s="50">
        <v>13</v>
      </c>
      <c r="X19" s="77" t="s">
        <v>804</v>
      </c>
      <c r="Y19" s="91" t="s">
        <v>305</v>
      </c>
      <c r="Z19" s="112" t="s">
        <v>306</v>
      </c>
      <c r="AA19" s="113" t="s">
        <v>307</v>
      </c>
      <c r="AB19" s="88" t="s">
        <v>869</v>
      </c>
      <c r="AC19" s="118" t="s">
        <v>657</v>
      </c>
      <c r="AD19" s="88" t="s">
        <v>676</v>
      </c>
      <c r="AE19" s="61" t="s">
        <v>1080</v>
      </c>
      <c r="AF19" s="129"/>
      <c r="AG19" s="50"/>
      <c r="AH19" s="50"/>
      <c r="AI19" s="50"/>
    </row>
    <row r="20" spans="1:35" ht="39.950000000000003" customHeight="1" x14ac:dyDescent="0.4">
      <c r="A20" s="65">
        <v>17</v>
      </c>
      <c r="B20" s="49" t="s">
        <v>163</v>
      </c>
      <c r="C20" s="90" t="s">
        <v>870</v>
      </c>
      <c r="D20" s="96">
        <v>34943</v>
      </c>
      <c r="E20" s="50">
        <v>24</v>
      </c>
      <c r="F20" s="77" t="s">
        <v>871</v>
      </c>
      <c r="G20" s="61" t="s">
        <v>440</v>
      </c>
      <c r="H20" s="138">
        <v>24496</v>
      </c>
      <c r="I20" s="70" t="s">
        <v>521</v>
      </c>
      <c r="J20" s="62" t="s">
        <v>548</v>
      </c>
      <c r="K20" s="121" t="s">
        <v>1188</v>
      </c>
      <c r="L20" s="100" t="s">
        <v>492</v>
      </c>
      <c r="M20" s="100" t="s">
        <v>1140</v>
      </c>
      <c r="N20" s="119" t="s">
        <v>770</v>
      </c>
      <c r="O20" s="62"/>
      <c r="P20" s="69"/>
      <c r="Q20" s="62"/>
      <c r="R20" s="77"/>
      <c r="S20" s="108"/>
      <c r="T20" s="108"/>
      <c r="U20" s="50">
        <v>16</v>
      </c>
      <c r="V20" s="50"/>
      <c r="W20" s="50">
        <v>16</v>
      </c>
      <c r="X20" s="77" t="s">
        <v>872</v>
      </c>
      <c r="Y20" s="91" t="s">
        <v>308</v>
      </c>
      <c r="Z20" s="112" t="s">
        <v>309</v>
      </c>
      <c r="AA20" s="113" t="s">
        <v>310</v>
      </c>
      <c r="AB20" s="88" t="s">
        <v>873</v>
      </c>
      <c r="AC20" s="118" t="s">
        <v>677</v>
      </c>
      <c r="AD20" s="88" t="s">
        <v>662</v>
      </c>
      <c r="AE20" s="61" t="s">
        <v>763</v>
      </c>
      <c r="AF20" s="129"/>
      <c r="AG20" s="50"/>
      <c r="AH20" s="50"/>
      <c r="AI20" s="50"/>
    </row>
    <row r="21" spans="1:35" ht="39.950000000000003" customHeight="1" x14ac:dyDescent="0.4">
      <c r="A21" s="65">
        <v>18</v>
      </c>
      <c r="B21" s="49" t="s">
        <v>164</v>
      </c>
      <c r="C21" s="90" t="s">
        <v>747</v>
      </c>
      <c r="D21" s="96">
        <v>37267</v>
      </c>
      <c r="E21" s="50">
        <v>18</v>
      </c>
      <c r="F21" s="77" t="s">
        <v>874</v>
      </c>
      <c r="G21" s="61" t="s">
        <v>441</v>
      </c>
      <c r="H21" s="138">
        <v>13465</v>
      </c>
      <c r="I21" s="70" t="s">
        <v>526</v>
      </c>
      <c r="J21" s="62" t="s">
        <v>549</v>
      </c>
      <c r="K21" s="77" t="s">
        <v>875</v>
      </c>
      <c r="L21" s="100" t="s">
        <v>1141</v>
      </c>
      <c r="M21" s="100" t="s">
        <v>1141</v>
      </c>
      <c r="N21" s="119" t="s">
        <v>770</v>
      </c>
      <c r="O21" s="62"/>
      <c r="P21" s="69"/>
      <c r="Q21" s="62"/>
      <c r="R21" s="65"/>
      <c r="S21" s="108"/>
      <c r="T21" s="108"/>
      <c r="U21" s="50">
        <v>42</v>
      </c>
      <c r="V21" s="50">
        <v>24</v>
      </c>
      <c r="W21" s="50">
        <v>18</v>
      </c>
      <c r="X21" s="77" t="s">
        <v>856</v>
      </c>
      <c r="Y21" s="91" t="s">
        <v>311</v>
      </c>
      <c r="Z21" s="112" t="s">
        <v>876</v>
      </c>
      <c r="AA21" s="113" t="s">
        <v>312</v>
      </c>
      <c r="AB21" s="117" t="s">
        <v>877</v>
      </c>
      <c r="AC21" s="118" t="s">
        <v>678</v>
      </c>
      <c r="AD21" s="88" t="s">
        <v>662</v>
      </c>
      <c r="AE21" s="61" t="s">
        <v>764</v>
      </c>
      <c r="AF21" s="129"/>
      <c r="AG21" s="50"/>
      <c r="AH21" s="50"/>
      <c r="AI21" s="50"/>
    </row>
    <row r="22" spans="1:35" ht="39.950000000000003" customHeight="1" x14ac:dyDescent="0.4">
      <c r="A22" s="65">
        <v>19</v>
      </c>
      <c r="B22" s="49" t="s">
        <v>165</v>
      </c>
      <c r="C22" s="87" t="s">
        <v>232</v>
      </c>
      <c r="D22" s="96">
        <v>37464</v>
      </c>
      <c r="E22" s="50">
        <v>17</v>
      </c>
      <c r="F22" s="77" t="s">
        <v>878</v>
      </c>
      <c r="G22" s="61" t="s">
        <v>442</v>
      </c>
      <c r="H22" s="138">
        <v>18516</v>
      </c>
      <c r="I22" s="70" t="s">
        <v>527</v>
      </c>
      <c r="J22" s="62" t="s">
        <v>550</v>
      </c>
      <c r="K22" s="77" t="s">
        <v>592</v>
      </c>
      <c r="L22" s="100" t="s">
        <v>1142</v>
      </c>
      <c r="M22" s="100" t="s">
        <v>1142</v>
      </c>
      <c r="N22" s="119" t="s">
        <v>770</v>
      </c>
      <c r="O22" s="62"/>
      <c r="P22" s="69"/>
      <c r="Q22" s="62"/>
      <c r="R22" s="65"/>
      <c r="S22" s="108"/>
      <c r="T22" s="108"/>
      <c r="U22" s="50">
        <v>5</v>
      </c>
      <c r="V22" s="50">
        <v>3</v>
      </c>
      <c r="W22" s="50">
        <v>2</v>
      </c>
      <c r="X22" s="77" t="s">
        <v>879</v>
      </c>
      <c r="Y22" s="91" t="s">
        <v>313</v>
      </c>
      <c r="Z22" s="112" t="s">
        <v>315</v>
      </c>
      <c r="AA22" s="113" t="s">
        <v>314</v>
      </c>
      <c r="AB22" s="88" t="s">
        <v>881</v>
      </c>
      <c r="AC22" s="118" t="s">
        <v>880</v>
      </c>
      <c r="AD22" s="88" t="s">
        <v>679</v>
      </c>
      <c r="AE22" s="61" t="s">
        <v>1081</v>
      </c>
      <c r="AF22" s="129"/>
      <c r="AG22" s="50"/>
      <c r="AH22" s="50"/>
      <c r="AI22" s="50"/>
    </row>
    <row r="23" spans="1:35" ht="39.950000000000003" customHeight="1" x14ac:dyDescent="0.4">
      <c r="A23" s="65">
        <v>20</v>
      </c>
      <c r="B23" s="49" t="s">
        <v>166</v>
      </c>
      <c r="C23" s="87" t="s">
        <v>882</v>
      </c>
      <c r="D23" s="96">
        <v>37302</v>
      </c>
      <c r="E23" s="50">
        <v>18</v>
      </c>
      <c r="F23" s="77" t="s">
        <v>883</v>
      </c>
      <c r="G23" s="61" t="s">
        <v>443</v>
      </c>
      <c r="H23" s="138">
        <v>14954</v>
      </c>
      <c r="I23" s="70" t="s">
        <v>516</v>
      </c>
      <c r="J23" s="62" t="s">
        <v>551</v>
      </c>
      <c r="K23" s="121"/>
      <c r="L23" s="100" t="s">
        <v>493</v>
      </c>
      <c r="M23" s="100" t="s">
        <v>493</v>
      </c>
      <c r="N23" s="119" t="s">
        <v>770</v>
      </c>
      <c r="O23" s="62"/>
      <c r="P23" s="69"/>
      <c r="Q23" s="62"/>
      <c r="R23" s="77"/>
      <c r="S23" s="108"/>
      <c r="T23" s="108"/>
      <c r="U23" s="50">
        <v>11</v>
      </c>
      <c r="V23" s="50">
        <v>3</v>
      </c>
      <c r="W23" s="50">
        <v>8</v>
      </c>
      <c r="X23" s="77" t="s">
        <v>804</v>
      </c>
      <c r="Y23" s="91" t="s">
        <v>316</v>
      </c>
      <c r="Z23" s="112" t="s">
        <v>317</v>
      </c>
      <c r="AA23" s="113" t="s">
        <v>318</v>
      </c>
      <c r="AB23" s="88" t="s">
        <v>884</v>
      </c>
      <c r="AC23" s="118" t="s">
        <v>885</v>
      </c>
      <c r="AD23" s="88" t="s">
        <v>680</v>
      </c>
      <c r="AE23" s="61" t="s">
        <v>1082</v>
      </c>
      <c r="AF23" s="129"/>
      <c r="AG23" s="50"/>
      <c r="AH23" s="50"/>
      <c r="AI23" s="50"/>
    </row>
    <row r="24" spans="1:35" ht="39.950000000000003" customHeight="1" x14ac:dyDescent="0.4">
      <c r="A24" s="65">
        <v>21</v>
      </c>
      <c r="B24" s="49" t="s">
        <v>167</v>
      </c>
      <c r="C24" s="88" t="s">
        <v>886</v>
      </c>
      <c r="D24" s="96">
        <v>36086</v>
      </c>
      <c r="E24" s="50">
        <v>21</v>
      </c>
      <c r="F24" s="77" t="s">
        <v>887</v>
      </c>
      <c r="G24" s="61" t="s">
        <v>444</v>
      </c>
      <c r="H24" s="138">
        <v>15845</v>
      </c>
      <c r="I24" s="70" t="s">
        <v>528</v>
      </c>
      <c r="J24" s="62" t="s">
        <v>552</v>
      </c>
      <c r="K24" s="77" t="s">
        <v>593</v>
      </c>
      <c r="L24" s="100" t="s">
        <v>1143</v>
      </c>
      <c r="M24" s="100" t="s">
        <v>1143</v>
      </c>
      <c r="N24" s="119" t="s">
        <v>770</v>
      </c>
      <c r="O24" s="62"/>
      <c r="P24" s="69"/>
      <c r="Q24" s="62"/>
      <c r="S24" s="108"/>
      <c r="T24" s="108"/>
      <c r="U24" s="50">
        <v>26</v>
      </c>
      <c r="V24" s="50">
        <v>26</v>
      </c>
      <c r="W24" s="50"/>
      <c r="X24" s="77" t="s">
        <v>843</v>
      </c>
      <c r="Y24" s="91" t="s">
        <v>319</v>
      </c>
      <c r="Z24" s="91" t="s">
        <v>320</v>
      </c>
      <c r="AA24" s="113" t="s">
        <v>321</v>
      </c>
      <c r="AB24" s="88"/>
      <c r="AC24" s="118" t="s">
        <v>888</v>
      </c>
      <c r="AD24" s="88" t="s">
        <v>681</v>
      </c>
      <c r="AE24" s="62" t="s">
        <v>1083</v>
      </c>
      <c r="AF24" s="129"/>
      <c r="AG24" s="50"/>
      <c r="AH24" s="50"/>
      <c r="AI24" s="50"/>
    </row>
    <row r="25" spans="1:35" ht="39.950000000000003" customHeight="1" x14ac:dyDescent="0.4">
      <c r="A25" s="65">
        <v>22</v>
      </c>
      <c r="B25" s="49" t="s">
        <v>168</v>
      </c>
      <c r="C25" s="88" t="s">
        <v>233</v>
      </c>
      <c r="D25" s="96">
        <v>39539</v>
      </c>
      <c r="E25" s="50">
        <v>12</v>
      </c>
      <c r="F25" s="77" t="s">
        <v>889</v>
      </c>
      <c r="G25" s="61" t="s">
        <v>445</v>
      </c>
      <c r="H25" s="138">
        <v>14986</v>
      </c>
      <c r="I25" s="70" t="s">
        <v>515</v>
      </c>
      <c r="J25" s="62" t="s">
        <v>553</v>
      </c>
      <c r="K25" s="121"/>
      <c r="L25" s="100" t="s">
        <v>1144</v>
      </c>
      <c r="M25" s="100" t="s">
        <v>1144</v>
      </c>
      <c r="N25" s="119" t="s">
        <v>770</v>
      </c>
      <c r="O25" s="62"/>
      <c r="P25" s="69"/>
      <c r="Q25" s="62"/>
      <c r="R25" s="77"/>
      <c r="S25" s="108"/>
      <c r="T25" s="108"/>
      <c r="U25" s="50">
        <v>7</v>
      </c>
      <c r="V25" s="50"/>
      <c r="W25" s="50">
        <v>7</v>
      </c>
      <c r="X25" s="77" t="s">
        <v>804</v>
      </c>
      <c r="Y25" s="91" t="s">
        <v>322</v>
      </c>
      <c r="Z25" s="91" t="s">
        <v>323</v>
      </c>
      <c r="AA25" s="113" t="s">
        <v>324</v>
      </c>
      <c r="AB25" s="88" t="s">
        <v>657</v>
      </c>
      <c r="AC25" s="118" t="s">
        <v>682</v>
      </c>
      <c r="AD25" s="88" t="s">
        <v>683</v>
      </c>
      <c r="AE25" s="61" t="s">
        <v>765</v>
      </c>
      <c r="AF25" s="129"/>
      <c r="AG25" s="50"/>
      <c r="AH25" s="50"/>
      <c r="AI25" s="50"/>
    </row>
    <row r="26" spans="1:35" ht="39.950000000000003" customHeight="1" x14ac:dyDescent="0.4">
      <c r="A26" s="65">
        <v>23</v>
      </c>
      <c r="B26" s="49" t="s">
        <v>169</v>
      </c>
      <c r="C26" s="88" t="s">
        <v>234</v>
      </c>
      <c r="D26" s="96">
        <v>38078</v>
      </c>
      <c r="E26" s="50">
        <v>16</v>
      </c>
      <c r="F26" s="77" t="s">
        <v>890</v>
      </c>
      <c r="G26" s="61" t="s">
        <v>446</v>
      </c>
      <c r="H26" s="138">
        <v>14616</v>
      </c>
      <c r="I26" s="70" t="s">
        <v>526</v>
      </c>
      <c r="J26" s="62" t="s">
        <v>554</v>
      </c>
      <c r="K26" s="78" t="s">
        <v>594</v>
      </c>
      <c r="L26" s="100" t="s">
        <v>1145</v>
      </c>
      <c r="M26" s="100" t="s">
        <v>1146</v>
      </c>
      <c r="N26" s="119" t="s">
        <v>770</v>
      </c>
      <c r="O26" s="62"/>
      <c r="P26" s="69"/>
      <c r="Q26" s="62"/>
      <c r="S26" s="108"/>
      <c r="T26" s="108"/>
      <c r="U26" s="50">
        <v>39</v>
      </c>
      <c r="V26" s="50">
        <v>15</v>
      </c>
      <c r="W26" s="50">
        <v>24</v>
      </c>
      <c r="X26" s="77" t="s">
        <v>891</v>
      </c>
      <c r="Y26" s="91" t="s">
        <v>325</v>
      </c>
      <c r="Z26" s="91" t="s">
        <v>326</v>
      </c>
      <c r="AA26" s="113" t="s">
        <v>327</v>
      </c>
      <c r="AB26" s="88" t="s">
        <v>892</v>
      </c>
      <c r="AC26" s="118" t="s">
        <v>857</v>
      </c>
      <c r="AD26" s="88" t="s">
        <v>684</v>
      </c>
      <c r="AE26" s="61" t="s">
        <v>1084</v>
      </c>
      <c r="AF26" s="129"/>
      <c r="AG26" s="50"/>
      <c r="AH26" s="50"/>
      <c r="AI26" s="50"/>
    </row>
    <row r="27" spans="1:35" ht="39.950000000000003" customHeight="1" x14ac:dyDescent="0.4">
      <c r="A27" s="65">
        <v>24</v>
      </c>
      <c r="B27" s="49" t="s">
        <v>170</v>
      </c>
      <c r="C27" s="88" t="s">
        <v>235</v>
      </c>
      <c r="D27" s="96">
        <v>37196</v>
      </c>
      <c r="E27" s="50">
        <v>18</v>
      </c>
      <c r="F27" s="77" t="s">
        <v>893</v>
      </c>
      <c r="G27" s="61" t="s">
        <v>447</v>
      </c>
      <c r="H27" s="138">
        <v>16051</v>
      </c>
      <c r="I27" s="70" t="s">
        <v>518</v>
      </c>
      <c r="J27" s="62" t="s">
        <v>555</v>
      </c>
      <c r="K27" s="121" t="s">
        <v>894</v>
      </c>
      <c r="L27" s="100" t="s">
        <v>494</v>
      </c>
      <c r="M27" s="94" t="s">
        <v>1147</v>
      </c>
      <c r="N27" s="119" t="s">
        <v>770</v>
      </c>
      <c r="O27" s="62"/>
      <c r="P27" s="69"/>
      <c r="Q27" s="62"/>
      <c r="R27" s="77"/>
      <c r="S27" s="108" t="s">
        <v>895</v>
      </c>
      <c r="T27" s="108" t="s">
        <v>895</v>
      </c>
      <c r="U27" s="50">
        <v>11</v>
      </c>
      <c r="V27" s="50"/>
      <c r="W27" s="50">
        <v>11</v>
      </c>
      <c r="X27" s="77" t="s">
        <v>850</v>
      </c>
      <c r="Y27" s="91" t="s">
        <v>328</v>
      </c>
      <c r="Z27" s="91" t="s">
        <v>329</v>
      </c>
      <c r="AA27" s="113" t="s">
        <v>330</v>
      </c>
      <c r="AB27" s="91" t="s">
        <v>1189</v>
      </c>
      <c r="AC27" s="118" t="s">
        <v>685</v>
      </c>
      <c r="AD27" s="88" t="s">
        <v>662</v>
      </c>
      <c r="AE27" s="61" t="s">
        <v>1085</v>
      </c>
      <c r="AF27" s="129"/>
      <c r="AG27" s="50"/>
      <c r="AH27" s="50"/>
      <c r="AI27" s="50"/>
    </row>
    <row r="28" spans="1:35" ht="39.950000000000003" customHeight="1" x14ac:dyDescent="0.4">
      <c r="A28" s="65">
        <v>25</v>
      </c>
      <c r="B28" s="49" t="s">
        <v>171</v>
      </c>
      <c r="C28" s="88" t="s">
        <v>236</v>
      </c>
      <c r="D28" s="96">
        <v>37012</v>
      </c>
      <c r="E28" s="50">
        <v>18</v>
      </c>
      <c r="F28" s="77" t="s">
        <v>780</v>
      </c>
      <c r="G28" s="62" t="s">
        <v>779</v>
      </c>
      <c r="H28" s="138">
        <v>22839</v>
      </c>
      <c r="I28" s="70" t="s">
        <v>516</v>
      </c>
      <c r="J28" s="62" t="s">
        <v>781</v>
      </c>
      <c r="K28" s="121"/>
      <c r="L28" s="100" t="s">
        <v>782</v>
      </c>
      <c r="M28" s="100" t="s">
        <v>783</v>
      </c>
      <c r="N28" s="119" t="s">
        <v>770</v>
      </c>
      <c r="O28" s="62"/>
      <c r="P28" s="69"/>
      <c r="Q28" s="62"/>
      <c r="R28" s="79"/>
      <c r="S28" s="108"/>
      <c r="T28" s="108"/>
      <c r="U28" s="50">
        <v>8</v>
      </c>
      <c r="V28" s="50">
        <v>0</v>
      </c>
      <c r="W28" s="50">
        <v>8</v>
      </c>
      <c r="X28" s="77" t="s">
        <v>896</v>
      </c>
      <c r="Y28" s="91" t="s">
        <v>331</v>
      </c>
      <c r="Z28" s="91" t="s">
        <v>332</v>
      </c>
      <c r="AA28" s="113" t="s">
        <v>281</v>
      </c>
      <c r="AB28" s="88" t="s">
        <v>784</v>
      </c>
      <c r="AC28" s="118" t="s">
        <v>686</v>
      </c>
      <c r="AD28" s="88" t="s">
        <v>662</v>
      </c>
      <c r="AE28" s="61" t="s">
        <v>766</v>
      </c>
      <c r="AF28" s="129"/>
      <c r="AG28" s="50"/>
      <c r="AH28" s="50"/>
      <c r="AI28" s="50"/>
    </row>
    <row r="29" spans="1:35" ht="39.950000000000003" customHeight="1" x14ac:dyDescent="0.4">
      <c r="A29" s="65">
        <v>26</v>
      </c>
      <c r="B29" s="49" t="s">
        <v>172</v>
      </c>
      <c r="C29" s="88" t="s">
        <v>237</v>
      </c>
      <c r="D29" s="96">
        <v>38443</v>
      </c>
      <c r="E29" s="50">
        <v>15</v>
      </c>
      <c r="F29" s="77" t="s">
        <v>897</v>
      </c>
      <c r="G29" s="61" t="s">
        <v>448</v>
      </c>
      <c r="H29" s="138">
        <v>17055</v>
      </c>
      <c r="I29" s="70" t="s">
        <v>523</v>
      </c>
      <c r="J29" s="62" t="s">
        <v>556</v>
      </c>
      <c r="K29" s="121" t="s">
        <v>898</v>
      </c>
      <c r="L29" s="100" t="s">
        <v>1148</v>
      </c>
      <c r="M29" s="94"/>
      <c r="N29" s="119" t="s">
        <v>770</v>
      </c>
      <c r="O29" s="62"/>
      <c r="P29" s="69"/>
      <c r="Q29" s="62"/>
      <c r="R29" s="77"/>
      <c r="S29" s="108"/>
      <c r="T29" s="108"/>
      <c r="U29" s="50">
        <v>7</v>
      </c>
      <c r="V29" s="50">
        <v>2</v>
      </c>
      <c r="W29" s="50">
        <v>5</v>
      </c>
      <c r="X29" s="77" t="s">
        <v>1190</v>
      </c>
      <c r="Y29" s="91" t="s">
        <v>333</v>
      </c>
      <c r="Z29" s="91" t="s">
        <v>335</v>
      </c>
      <c r="AA29" s="91" t="s">
        <v>334</v>
      </c>
      <c r="AB29" s="88" t="s">
        <v>899</v>
      </c>
      <c r="AC29" s="118" t="s">
        <v>687</v>
      </c>
      <c r="AD29" s="88" t="s">
        <v>688</v>
      </c>
      <c r="AE29" s="61" t="s">
        <v>900</v>
      </c>
      <c r="AF29" s="129"/>
      <c r="AG29" s="50"/>
      <c r="AH29" s="50"/>
      <c r="AI29" s="50"/>
    </row>
    <row r="30" spans="1:35" ht="39.950000000000003" customHeight="1" x14ac:dyDescent="0.4">
      <c r="A30" s="65">
        <v>27</v>
      </c>
      <c r="B30" s="49" t="s">
        <v>173</v>
      </c>
      <c r="C30" s="88" t="s">
        <v>238</v>
      </c>
      <c r="D30" s="96">
        <v>39807</v>
      </c>
      <c r="E30" s="50">
        <v>11</v>
      </c>
      <c r="F30" s="77" t="s">
        <v>901</v>
      </c>
      <c r="G30" s="61" t="s">
        <v>449</v>
      </c>
      <c r="H30" s="138">
        <v>14200</v>
      </c>
      <c r="I30" s="70" t="s">
        <v>511</v>
      </c>
      <c r="J30" s="62" t="s">
        <v>557</v>
      </c>
      <c r="K30" s="77" t="s">
        <v>595</v>
      </c>
      <c r="L30" s="100" t="s">
        <v>1149</v>
      </c>
      <c r="M30" s="94" t="s">
        <v>1149</v>
      </c>
      <c r="N30" s="119" t="s">
        <v>770</v>
      </c>
      <c r="O30" s="62"/>
      <c r="P30" s="69"/>
      <c r="Q30" s="62"/>
      <c r="S30" s="108"/>
      <c r="T30" s="108"/>
      <c r="U30" s="50">
        <v>7</v>
      </c>
      <c r="V30" s="50">
        <v>2</v>
      </c>
      <c r="W30" s="50">
        <v>5</v>
      </c>
      <c r="X30" s="77" t="s">
        <v>843</v>
      </c>
      <c r="Y30" s="91" t="s">
        <v>336</v>
      </c>
      <c r="Z30" s="91" t="s">
        <v>902</v>
      </c>
      <c r="AA30" s="113" t="s">
        <v>337</v>
      </c>
      <c r="AB30" s="88" t="s">
        <v>1187</v>
      </c>
      <c r="AC30" s="118" t="s">
        <v>689</v>
      </c>
      <c r="AD30" s="88" t="s">
        <v>690</v>
      </c>
      <c r="AE30" s="61" t="s">
        <v>1086</v>
      </c>
      <c r="AF30" s="129"/>
      <c r="AG30" s="50"/>
      <c r="AH30" s="50"/>
      <c r="AI30" s="50"/>
    </row>
    <row r="31" spans="1:35" ht="39.950000000000003" customHeight="1" x14ac:dyDescent="0.4">
      <c r="A31" s="65">
        <v>28</v>
      </c>
      <c r="B31" s="49" t="s">
        <v>174</v>
      </c>
      <c r="C31" s="88" t="s">
        <v>239</v>
      </c>
      <c r="D31" s="96">
        <v>40269</v>
      </c>
      <c r="E31" s="50">
        <v>10</v>
      </c>
      <c r="F31" s="77" t="s">
        <v>903</v>
      </c>
      <c r="G31" s="61" t="s">
        <v>450</v>
      </c>
      <c r="H31" s="138">
        <v>15525</v>
      </c>
      <c r="I31" s="73" t="s">
        <v>618</v>
      </c>
      <c r="J31" s="73" t="s">
        <v>619</v>
      </c>
      <c r="K31" s="122" t="s">
        <v>904</v>
      </c>
      <c r="L31" s="94" t="s">
        <v>1150</v>
      </c>
      <c r="M31" s="94" t="s">
        <v>1150</v>
      </c>
      <c r="N31" s="119" t="s">
        <v>797</v>
      </c>
      <c r="O31" s="62" t="s">
        <v>639</v>
      </c>
      <c r="P31" s="69" t="s">
        <v>528</v>
      </c>
      <c r="Q31" s="62" t="s">
        <v>558</v>
      </c>
      <c r="R31" s="77" t="s">
        <v>905</v>
      </c>
      <c r="S31" s="108" t="s">
        <v>1127</v>
      </c>
      <c r="T31" s="108" t="s">
        <v>1127</v>
      </c>
      <c r="U31" s="50">
        <v>20</v>
      </c>
      <c r="V31" s="50">
        <v>4</v>
      </c>
      <c r="W31" s="50">
        <v>16</v>
      </c>
      <c r="X31" s="77" t="s">
        <v>843</v>
      </c>
      <c r="Y31" s="91" t="s">
        <v>338</v>
      </c>
      <c r="Z31" s="91" t="s">
        <v>906</v>
      </c>
      <c r="AA31" s="113" t="s">
        <v>907</v>
      </c>
      <c r="AB31" s="88" t="s">
        <v>869</v>
      </c>
      <c r="AC31" s="118" t="s">
        <v>674</v>
      </c>
      <c r="AD31" s="88" t="s">
        <v>662</v>
      </c>
      <c r="AE31" s="61" t="s">
        <v>1087</v>
      </c>
      <c r="AF31" s="129"/>
      <c r="AG31" s="50"/>
      <c r="AH31" s="50"/>
      <c r="AI31" s="50"/>
    </row>
    <row r="32" spans="1:35" ht="39.950000000000003" customHeight="1" x14ac:dyDescent="0.4">
      <c r="A32" s="65">
        <v>29</v>
      </c>
      <c r="B32" s="49" t="s">
        <v>175</v>
      </c>
      <c r="C32" s="91" t="s">
        <v>908</v>
      </c>
      <c r="D32" s="96">
        <v>40179</v>
      </c>
      <c r="E32" s="50">
        <v>10</v>
      </c>
      <c r="F32" s="77" t="s">
        <v>909</v>
      </c>
      <c r="G32" s="61" t="s">
        <v>451</v>
      </c>
      <c r="H32" s="138">
        <v>20090</v>
      </c>
      <c r="I32" s="70" t="s">
        <v>510</v>
      </c>
      <c r="J32" s="62" t="s">
        <v>559</v>
      </c>
      <c r="K32" s="77" t="s">
        <v>596</v>
      </c>
      <c r="L32" s="100" t="s">
        <v>1151</v>
      </c>
      <c r="M32" s="100" t="s">
        <v>1151</v>
      </c>
      <c r="N32" s="119" t="s">
        <v>770</v>
      </c>
      <c r="O32" s="62"/>
      <c r="P32" s="69"/>
      <c r="Q32" s="62"/>
      <c r="S32" s="108"/>
      <c r="T32" s="108"/>
      <c r="U32" s="50">
        <v>13</v>
      </c>
      <c r="V32" s="50"/>
      <c r="W32" s="50">
        <v>13</v>
      </c>
      <c r="X32" s="77" t="s">
        <v>804</v>
      </c>
      <c r="Y32" s="91" t="s">
        <v>339</v>
      </c>
      <c r="Z32" s="91" t="s">
        <v>340</v>
      </c>
      <c r="AA32" s="113" t="s">
        <v>341</v>
      </c>
      <c r="AB32" s="88" t="s">
        <v>869</v>
      </c>
      <c r="AC32" s="118" t="s">
        <v>657</v>
      </c>
      <c r="AD32" s="88" t="s">
        <v>662</v>
      </c>
      <c r="AE32" s="61" t="s">
        <v>1088</v>
      </c>
      <c r="AF32" s="129"/>
      <c r="AG32" s="50"/>
      <c r="AH32" s="50"/>
      <c r="AI32" s="50"/>
    </row>
    <row r="33" spans="1:35" ht="39.950000000000003" customHeight="1" x14ac:dyDescent="0.4">
      <c r="A33" s="65">
        <v>30</v>
      </c>
      <c r="B33" s="49" t="s">
        <v>176</v>
      </c>
      <c r="C33" s="88" t="s">
        <v>240</v>
      </c>
      <c r="D33" s="96">
        <v>38808</v>
      </c>
      <c r="E33" s="50">
        <v>14</v>
      </c>
      <c r="F33" s="77" t="s">
        <v>910</v>
      </c>
      <c r="G33" s="61" t="s">
        <v>452</v>
      </c>
      <c r="H33" s="138">
        <v>14463</v>
      </c>
      <c r="I33" s="70" t="s">
        <v>512</v>
      </c>
      <c r="J33" s="62" t="s">
        <v>560</v>
      </c>
      <c r="K33" s="121"/>
      <c r="L33" s="100" t="s">
        <v>495</v>
      </c>
      <c r="M33" s="100" t="s">
        <v>1152</v>
      </c>
      <c r="N33" s="119" t="s">
        <v>770</v>
      </c>
      <c r="O33" s="62"/>
      <c r="P33" s="69"/>
      <c r="Q33" s="62"/>
      <c r="R33" s="77"/>
      <c r="S33" s="108"/>
      <c r="T33" s="108"/>
      <c r="U33" s="50">
        <v>20</v>
      </c>
      <c r="V33" s="50">
        <v>3</v>
      </c>
      <c r="W33" s="50">
        <v>17</v>
      </c>
      <c r="X33" s="77" t="s">
        <v>911</v>
      </c>
      <c r="Y33" s="91" t="s">
        <v>912</v>
      </c>
      <c r="Z33" s="91" t="s">
        <v>913</v>
      </c>
      <c r="AA33" s="113" t="s">
        <v>914</v>
      </c>
      <c r="AB33" s="88" t="s">
        <v>657</v>
      </c>
      <c r="AC33" s="118" t="s">
        <v>915</v>
      </c>
      <c r="AD33" s="88" t="s">
        <v>916</v>
      </c>
      <c r="AE33" s="61" t="s">
        <v>1089</v>
      </c>
      <c r="AF33" s="129"/>
      <c r="AG33" s="50"/>
      <c r="AH33" s="50"/>
      <c r="AI33" s="50"/>
    </row>
    <row r="34" spans="1:35" ht="39.950000000000003" customHeight="1" x14ac:dyDescent="0.4">
      <c r="A34" s="65">
        <v>31</v>
      </c>
      <c r="B34" s="49" t="s">
        <v>178</v>
      </c>
      <c r="C34" s="91" t="s">
        <v>755</v>
      </c>
      <c r="D34" s="96">
        <v>41121</v>
      </c>
      <c r="E34" s="50">
        <v>7</v>
      </c>
      <c r="F34" s="77" t="s">
        <v>917</v>
      </c>
      <c r="G34" s="61" t="s">
        <v>453</v>
      </c>
      <c r="H34" s="138">
        <v>14314</v>
      </c>
      <c r="I34" s="70" t="s">
        <v>516</v>
      </c>
      <c r="J34" s="62" t="s">
        <v>561</v>
      </c>
      <c r="K34" s="77" t="s">
        <v>597</v>
      </c>
      <c r="L34" s="100" t="s">
        <v>496</v>
      </c>
      <c r="M34" s="100" t="s">
        <v>496</v>
      </c>
      <c r="N34" s="119" t="s">
        <v>770</v>
      </c>
      <c r="O34" s="62"/>
      <c r="P34" s="69"/>
      <c r="Q34" s="62"/>
      <c r="S34" s="108" t="s">
        <v>918</v>
      </c>
      <c r="T34" s="108"/>
      <c r="U34" s="50">
        <v>20</v>
      </c>
      <c r="V34" s="50">
        <v>11</v>
      </c>
      <c r="W34" s="50">
        <v>9</v>
      </c>
      <c r="X34" s="77" t="s">
        <v>856</v>
      </c>
      <c r="Y34" s="91" t="s">
        <v>342</v>
      </c>
      <c r="Z34" s="91" t="s">
        <v>919</v>
      </c>
      <c r="AA34" s="113" t="s">
        <v>920</v>
      </c>
      <c r="AB34" s="88" t="s">
        <v>921</v>
      </c>
      <c r="AC34" s="118" t="s">
        <v>691</v>
      </c>
      <c r="AD34" s="88" t="s">
        <v>662</v>
      </c>
      <c r="AE34" s="62" t="s">
        <v>1090</v>
      </c>
      <c r="AF34" s="129"/>
      <c r="AG34" s="50"/>
      <c r="AH34" s="50"/>
      <c r="AI34" s="50"/>
    </row>
    <row r="35" spans="1:35" ht="39.950000000000003" customHeight="1" x14ac:dyDescent="0.4">
      <c r="A35" s="65">
        <v>32</v>
      </c>
      <c r="B35" s="49" t="s">
        <v>179</v>
      </c>
      <c r="C35" s="91" t="s">
        <v>756</v>
      </c>
      <c r="D35" s="96">
        <v>41365</v>
      </c>
      <c r="E35" s="50">
        <v>7</v>
      </c>
      <c r="F35" s="77" t="s">
        <v>922</v>
      </c>
      <c r="G35" s="61" t="s">
        <v>454</v>
      </c>
      <c r="H35" s="138">
        <v>17759</v>
      </c>
      <c r="I35" s="70" t="s">
        <v>529</v>
      </c>
      <c r="J35" s="62" t="s">
        <v>562</v>
      </c>
      <c r="K35" s="77" t="s">
        <v>598</v>
      </c>
      <c r="L35" s="100" t="s">
        <v>1153</v>
      </c>
      <c r="M35" s="94"/>
      <c r="N35" s="119" t="s">
        <v>770</v>
      </c>
      <c r="O35" s="62"/>
      <c r="P35" s="69"/>
      <c r="Q35" s="62"/>
      <c r="R35" s="65"/>
      <c r="S35" s="108"/>
      <c r="T35" s="108"/>
      <c r="U35" s="50">
        <v>19</v>
      </c>
      <c r="V35" s="50">
        <v>17</v>
      </c>
      <c r="W35" s="50">
        <v>2</v>
      </c>
      <c r="X35" s="77" t="s">
        <v>804</v>
      </c>
      <c r="Y35" s="91" t="s">
        <v>343</v>
      </c>
      <c r="Z35" s="91" t="s">
        <v>344</v>
      </c>
      <c r="AA35" s="113" t="s">
        <v>345</v>
      </c>
      <c r="AB35" s="88" t="s">
        <v>923</v>
      </c>
      <c r="AC35" s="118" t="s">
        <v>692</v>
      </c>
      <c r="AD35" s="88" t="s">
        <v>693</v>
      </c>
      <c r="AE35" s="61" t="s">
        <v>1091</v>
      </c>
      <c r="AF35" s="129"/>
      <c r="AG35" s="50"/>
      <c r="AH35" s="50"/>
      <c r="AI35" s="50"/>
    </row>
    <row r="36" spans="1:35" ht="39.950000000000003" customHeight="1" x14ac:dyDescent="0.4">
      <c r="A36" s="65">
        <v>33</v>
      </c>
      <c r="B36" s="49" t="s">
        <v>180</v>
      </c>
      <c r="C36" s="88" t="s">
        <v>241</v>
      </c>
      <c r="D36" s="96">
        <v>41365</v>
      </c>
      <c r="E36" s="50">
        <v>7</v>
      </c>
      <c r="F36" s="77" t="s">
        <v>924</v>
      </c>
      <c r="G36" s="61" t="s">
        <v>455</v>
      </c>
      <c r="H36" s="138">
        <v>16300</v>
      </c>
      <c r="I36" s="70" t="s">
        <v>523</v>
      </c>
      <c r="J36" s="62" t="s">
        <v>563</v>
      </c>
      <c r="K36" s="121" t="s">
        <v>925</v>
      </c>
      <c r="L36" s="100" t="s">
        <v>1154</v>
      </c>
      <c r="M36" s="100" t="s">
        <v>1154</v>
      </c>
      <c r="N36" s="119" t="s">
        <v>770</v>
      </c>
      <c r="O36" s="62"/>
      <c r="P36" s="69"/>
      <c r="Q36" s="62"/>
      <c r="R36" s="77"/>
      <c r="S36" s="108"/>
      <c r="T36" s="108"/>
      <c r="U36" s="50">
        <v>13</v>
      </c>
      <c r="V36" s="50">
        <v>1</v>
      </c>
      <c r="W36" s="50">
        <v>12</v>
      </c>
      <c r="X36" s="77" t="s">
        <v>926</v>
      </c>
      <c r="Y36" s="91" t="s">
        <v>346</v>
      </c>
      <c r="Z36" s="91" t="s">
        <v>347</v>
      </c>
      <c r="AA36" s="113" t="s">
        <v>348</v>
      </c>
      <c r="AB36" s="88" t="s">
        <v>927</v>
      </c>
      <c r="AC36" s="118" t="s">
        <v>694</v>
      </c>
      <c r="AD36" s="88" t="s">
        <v>928</v>
      </c>
      <c r="AE36" s="61" t="s">
        <v>1092</v>
      </c>
      <c r="AF36" s="129"/>
      <c r="AG36" s="50"/>
      <c r="AH36" s="50"/>
      <c r="AI36" s="50"/>
    </row>
    <row r="37" spans="1:35" ht="39.950000000000003" customHeight="1" x14ac:dyDescent="0.4">
      <c r="A37" s="65">
        <v>34</v>
      </c>
      <c r="B37" s="49" t="s">
        <v>181</v>
      </c>
      <c r="C37" s="88" t="s">
        <v>242</v>
      </c>
      <c r="D37" s="96">
        <v>41730</v>
      </c>
      <c r="E37" s="50">
        <v>6</v>
      </c>
      <c r="F37" s="77" t="s">
        <v>929</v>
      </c>
      <c r="G37" s="61" t="s">
        <v>456</v>
      </c>
      <c r="H37" s="138">
        <v>22369</v>
      </c>
      <c r="I37" s="70" t="s">
        <v>523</v>
      </c>
      <c r="J37" s="62" t="s">
        <v>564</v>
      </c>
      <c r="K37" s="121"/>
      <c r="L37" s="100" t="s">
        <v>1155</v>
      </c>
      <c r="M37" s="100"/>
      <c r="N37" s="119" t="s">
        <v>770</v>
      </c>
      <c r="O37" s="62"/>
      <c r="P37" s="69"/>
      <c r="Q37" s="62"/>
      <c r="R37" s="77"/>
      <c r="S37" s="108"/>
      <c r="T37" s="108"/>
      <c r="U37" s="50">
        <v>20</v>
      </c>
      <c r="V37" s="50"/>
      <c r="W37" s="50">
        <v>20</v>
      </c>
      <c r="X37" s="77" t="s">
        <v>930</v>
      </c>
      <c r="Y37" s="91" t="s">
        <v>349</v>
      </c>
      <c r="Z37" s="91" t="s">
        <v>350</v>
      </c>
      <c r="AA37" s="113" t="s">
        <v>351</v>
      </c>
      <c r="AB37" s="91" t="s">
        <v>931</v>
      </c>
      <c r="AC37" s="118" t="s">
        <v>695</v>
      </c>
      <c r="AD37" s="88" t="s">
        <v>662</v>
      </c>
      <c r="AE37" s="61" t="s">
        <v>1093</v>
      </c>
      <c r="AF37" s="129"/>
      <c r="AG37" s="50"/>
      <c r="AH37" s="50"/>
      <c r="AI37" s="50"/>
    </row>
    <row r="38" spans="1:35" ht="39.950000000000003" customHeight="1" x14ac:dyDescent="0.4">
      <c r="A38" s="65">
        <v>35</v>
      </c>
      <c r="B38" s="49" t="s">
        <v>182</v>
      </c>
      <c r="C38" s="91" t="s">
        <v>757</v>
      </c>
      <c r="D38" s="96">
        <v>41030</v>
      </c>
      <c r="E38" s="50">
        <v>7</v>
      </c>
      <c r="F38" s="77" t="s">
        <v>932</v>
      </c>
      <c r="G38" s="61" t="s">
        <v>457</v>
      </c>
      <c r="H38" s="138">
        <v>16073</v>
      </c>
      <c r="I38" s="70" t="s">
        <v>526</v>
      </c>
      <c r="J38" s="62" t="s">
        <v>565</v>
      </c>
      <c r="K38" s="121" t="s">
        <v>933</v>
      </c>
      <c r="L38" s="101" t="s">
        <v>1156</v>
      </c>
      <c r="M38" s="100" t="s">
        <v>1156</v>
      </c>
      <c r="N38" s="119" t="s">
        <v>770</v>
      </c>
      <c r="O38" s="62"/>
      <c r="P38" s="69"/>
      <c r="Q38" s="62"/>
      <c r="R38" s="77"/>
      <c r="S38" s="101"/>
      <c r="T38" s="108"/>
      <c r="U38" s="50">
        <v>15</v>
      </c>
      <c r="V38" s="50">
        <v>1</v>
      </c>
      <c r="W38" s="50">
        <v>14</v>
      </c>
      <c r="X38" s="77" t="s">
        <v>934</v>
      </c>
      <c r="Y38" s="91" t="s">
        <v>352</v>
      </c>
      <c r="Z38" s="91" t="s">
        <v>353</v>
      </c>
      <c r="AA38" s="113" t="s">
        <v>354</v>
      </c>
      <c r="AB38" s="91" t="s">
        <v>935</v>
      </c>
      <c r="AC38" s="118" t="s">
        <v>936</v>
      </c>
      <c r="AD38" s="88" t="s">
        <v>696</v>
      </c>
      <c r="AE38" s="61" t="s">
        <v>1094</v>
      </c>
      <c r="AF38" s="129"/>
      <c r="AG38" s="50"/>
      <c r="AH38" s="50"/>
      <c r="AI38" s="50"/>
    </row>
    <row r="39" spans="1:35" ht="39.950000000000003" customHeight="1" x14ac:dyDescent="0.4">
      <c r="A39" s="65">
        <v>36</v>
      </c>
      <c r="B39" s="49" t="s">
        <v>183</v>
      </c>
      <c r="C39" s="88" t="s">
        <v>243</v>
      </c>
      <c r="D39" s="96">
        <v>41366</v>
      </c>
      <c r="E39" s="50">
        <v>6</v>
      </c>
      <c r="F39" s="77" t="s">
        <v>937</v>
      </c>
      <c r="G39" s="61" t="s">
        <v>458</v>
      </c>
      <c r="H39" s="138">
        <v>15033</v>
      </c>
      <c r="I39" s="70" t="s">
        <v>521</v>
      </c>
      <c r="J39" s="62" t="s">
        <v>566</v>
      </c>
      <c r="K39" s="121"/>
      <c r="L39" s="100" t="s">
        <v>1157</v>
      </c>
      <c r="M39" s="100" t="s">
        <v>1157</v>
      </c>
      <c r="N39" s="119" t="s">
        <v>770</v>
      </c>
      <c r="O39" s="62"/>
      <c r="P39" s="69"/>
      <c r="Q39" s="62"/>
      <c r="R39" s="77"/>
      <c r="S39" s="108"/>
      <c r="T39" s="108"/>
      <c r="U39" s="50">
        <v>49</v>
      </c>
      <c r="V39" s="50">
        <v>43</v>
      </c>
      <c r="W39" s="50">
        <v>6</v>
      </c>
      <c r="X39" s="77" t="s">
        <v>938</v>
      </c>
      <c r="Y39" s="91" t="s">
        <v>939</v>
      </c>
      <c r="Z39" s="91" t="s">
        <v>355</v>
      </c>
      <c r="AA39" s="113" t="s">
        <v>356</v>
      </c>
      <c r="AB39" s="91" t="s">
        <v>940</v>
      </c>
      <c r="AC39" s="118" t="s">
        <v>697</v>
      </c>
      <c r="AD39" s="88" t="s">
        <v>698</v>
      </c>
      <c r="AE39" s="61" t="s">
        <v>1095</v>
      </c>
      <c r="AF39" s="129"/>
      <c r="AG39" s="50"/>
      <c r="AH39" s="50"/>
      <c r="AI39" s="50"/>
    </row>
    <row r="40" spans="1:35" ht="39.950000000000003" customHeight="1" x14ac:dyDescent="0.4">
      <c r="A40" s="65">
        <v>37</v>
      </c>
      <c r="B40" s="49" t="s">
        <v>185</v>
      </c>
      <c r="C40" s="88" t="s">
        <v>244</v>
      </c>
      <c r="D40" s="96">
        <v>42186</v>
      </c>
      <c r="E40" s="50">
        <v>4</v>
      </c>
      <c r="F40" s="77" t="s">
        <v>941</v>
      </c>
      <c r="G40" s="61" t="s">
        <v>459</v>
      </c>
      <c r="H40" s="138">
        <v>16650</v>
      </c>
      <c r="I40" s="70" t="s">
        <v>511</v>
      </c>
      <c r="J40" s="62" t="s">
        <v>568</v>
      </c>
      <c r="K40" s="77" t="s">
        <v>600</v>
      </c>
      <c r="L40" s="100" t="s">
        <v>1158</v>
      </c>
      <c r="M40" s="100" t="s">
        <v>1158</v>
      </c>
      <c r="N40" s="119" t="s">
        <v>770</v>
      </c>
      <c r="O40" s="62"/>
      <c r="P40" s="69"/>
      <c r="Q40" s="62"/>
      <c r="R40" s="65"/>
      <c r="S40" s="108"/>
      <c r="T40" s="108"/>
      <c r="U40" s="50">
        <v>7</v>
      </c>
      <c r="V40" s="50"/>
      <c r="W40" s="50">
        <v>7</v>
      </c>
      <c r="X40" s="77" t="s">
        <v>942</v>
      </c>
      <c r="Y40" s="91" t="s">
        <v>357</v>
      </c>
      <c r="Z40" s="91" t="s">
        <v>358</v>
      </c>
      <c r="AA40" s="113" t="s">
        <v>359</v>
      </c>
      <c r="AB40" s="91" t="s">
        <v>943</v>
      </c>
      <c r="AC40" s="118" t="s">
        <v>944</v>
      </c>
      <c r="AD40" s="88" t="s">
        <v>699</v>
      </c>
      <c r="AE40" s="61" t="s">
        <v>1096</v>
      </c>
      <c r="AF40" s="129"/>
      <c r="AG40" s="50"/>
      <c r="AH40" s="50"/>
      <c r="AI40" s="50"/>
    </row>
    <row r="41" spans="1:35" ht="39.950000000000003" customHeight="1" x14ac:dyDescent="0.4">
      <c r="A41" s="65">
        <v>38</v>
      </c>
      <c r="B41" s="49" t="s">
        <v>186</v>
      </c>
      <c r="C41" s="88" t="s">
        <v>245</v>
      </c>
      <c r="D41" s="96">
        <v>42461</v>
      </c>
      <c r="E41" s="50">
        <v>4</v>
      </c>
      <c r="F41" s="77" t="s">
        <v>945</v>
      </c>
      <c r="G41" s="61" t="s">
        <v>460</v>
      </c>
      <c r="H41" s="138">
        <v>29700</v>
      </c>
      <c r="I41" s="70" t="s">
        <v>530</v>
      </c>
      <c r="J41" s="62" t="s">
        <v>569</v>
      </c>
      <c r="K41" s="77" t="s">
        <v>601</v>
      </c>
      <c r="L41" s="100" t="s">
        <v>498</v>
      </c>
      <c r="M41" s="100"/>
      <c r="N41" s="119" t="s">
        <v>770</v>
      </c>
      <c r="O41" s="62"/>
      <c r="P41" s="69"/>
      <c r="Q41" s="62"/>
      <c r="R41" s="65"/>
      <c r="S41" s="108"/>
      <c r="T41" s="108"/>
      <c r="U41" s="50">
        <v>15</v>
      </c>
      <c r="V41" s="50">
        <v>8</v>
      </c>
      <c r="W41" s="50">
        <v>7</v>
      </c>
      <c r="X41" s="77" t="s">
        <v>946</v>
      </c>
      <c r="Y41" s="91" t="s">
        <v>360</v>
      </c>
      <c r="Z41" s="91" t="s">
        <v>361</v>
      </c>
      <c r="AA41" s="113" t="s">
        <v>362</v>
      </c>
      <c r="AB41" s="91" t="s">
        <v>947</v>
      </c>
      <c r="AC41" s="118" t="s">
        <v>700</v>
      </c>
      <c r="AD41" s="88" t="s">
        <v>701</v>
      </c>
      <c r="AE41" s="61" t="s">
        <v>1097</v>
      </c>
      <c r="AF41" s="129"/>
      <c r="AG41" s="50"/>
      <c r="AH41" s="50"/>
      <c r="AI41" s="50"/>
    </row>
    <row r="42" spans="1:35" ht="39.950000000000003" customHeight="1" x14ac:dyDescent="0.4">
      <c r="A42" s="65">
        <v>39</v>
      </c>
      <c r="B42" s="49" t="s">
        <v>187</v>
      </c>
      <c r="C42" s="91" t="s">
        <v>748</v>
      </c>
      <c r="D42" s="96">
        <v>42609</v>
      </c>
      <c r="E42" s="50">
        <v>3</v>
      </c>
      <c r="F42" s="77" t="s">
        <v>948</v>
      </c>
      <c r="G42" s="61" t="s">
        <v>461</v>
      </c>
      <c r="H42" s="138">
        <v>19315</v>
      </c>
      <c r="I42" s="70" t="s">
        <v>516</v>
      </c>
      <c r="J42" s="62" t="s">
        <v>567</v>
      </c>
      <c r="K42" s="77" t="s">
        <v>599</v>
      </c>
      <c r="L42" s="100" t="s">
        <v>497</v>
      </c>
      <c r="M42" s="100" t="s">
        <v>497</v>
      </c>
      <c r="N42" s="119" t="s">
        <v>770</v>
      </c>
      <c r="O42" s="62"/>
      <c r="P42" s="69"/>
      <c r="Q42" s="62"/>
      <c r="R42" s="65"/>
      <c r="S42" s="108"/>
      <c r="T42" s="108"/>
      <c r="U42" s="50">
        <v>10</v>
      </c>
      <c r="V42" s="50">
        <v>4</v>
      </c>
      <c r="W42" s="50">
        <v>6</v>
      </c>
      <c r="X42" s="77" t="s">
        <v>804</v>
      </c>
      <c r="Y42" s="91" t="s">
        <v>363</v>
      </c>
      <c r="Z42" s="91" t="s">
        <v>364</v>
      </c>
      <c r="AA42" s="113" t="s">
        <v>365</v>
      </c>
      <c r="AB42" s="91" t="s">
        <v>949</v>
      </c>
      <c r="AC42" s="118" t="s">
        <v>702</v>
      </c>
      <c r="AD42" s="88" t="s">
        <v>703</v>
      </c>
      <c r="AE42" s="61" t="s">
        <v>1098</v>
      </c>
      <c r="AF42" s="129" t="s">
        <v>950</v>
      </c>
      <c r="AG42" s="50"/>
      <c r="AH42" s="50"/>
      <c r="AI42" s="50"/>
    </row>
    <row r="43" spans="1:35" ht="39.950000000000003" customHeight="1" x14ac:dyDescent="0.4">
      <c r="A43" s="65">
        <v>40</v>
      </c>
      <c r="B43" s="49" t="s">
        <v>189</v>
      </c>
      <c r="C43" s="88" t="s">
        <v>246</v>
      </c>
      <c r="D43" s="96">
        <v>43101</v>
      </c>
      <c r="E43" s="50">
        <v>2</v>
      </c>
      <c r="F43" s="77" t="s">
        <v>794</v>
      </c>
      <c r="G43" s="61" t="s">
        <v>785</v>
      </c>
      <c r="H43" s="138">
        <v>23703</v>
      </c>
      <c r="I43" s="70" t="s">
        <v>789</v>
      </c>
      <c r="J43" s="62" t="s">
        <v>786</v>
      </c>
      <c r="K43" s="121" t="s">
        <v>787</v>
      </c>
      <c r="L43" s="100" t="s">
        <v>790</v>
      </c>
      <c r="M43" s="94" t="s">
        <v>788</v>
      </c>
      <c r="N43" s="119" t="s">
        <v>770</v>
      </c>
      <c r="O43" s="62"/>
      <c r="P43" s="69"/>
      <c r="Q43" s="62"/>
      <c r="R43" s="77"/>
      <c r="S43" s="108"/>
      <c r="T43" s="108"/>
      <c r="U43" s="50">
        <v>19</v>
      </c>
      <c r="V43" s="50">
        <v>4</v>
      </c>
      <c r="W43" s="50">
        <v>15</v>
      </c>
      <c r="X43" s="77" t="s">
        <v>804</v>
      </c>
      <c r="Y43" s="91" t="s">
        <v>366</v>
      </c>
      <c r="Z43" s="91" t="s">
        <v>951</v>
      </c>
      <c r="AA43" s="113" t="s">
        <v>367</v>
      </c>
      <c r="AB43" s="91" t="s">
        <v>792</v>
      </c>
      <c r="AC43" s="118" t="s">
        <v>791</v>
      </c>
      <c r="AD43" s="88" t="s">
        <v>704</v>
      </c>
      <c r="AE43" s="61" t="s">
        <v>793</v>
      </c>
      <c r="AF43" s="129" t="s">
        <v>795</v>
      </c>
      <c r="AG43" s="50"/>
      <c r="AH43" s="50" t="s">
        <v>796</v>
      </c>
      <c r="AI43" s="50"/>
    </row>
    <row r="44" spans="1:35" ht="39.950000000000003" customHeight="1" x14ac:dyDescent="0.4">
      <c r="A44" s="65">
        <v>41</v>
      </c>
      <c r="B44" s="49" t="s">
        <v>191</v>
      </c>
      <c r="C44" s="88" t="s">
        <v>745</v>
      </c>
      <c r="D44" s="96">
        <v>34790</v>
      </c>
      <c r="E44" s="50">
        <v>25</v>
      </c>
      <c r="F44" s="77" t="s">
        <v>952</v>
      </c>
      <c r="G44" s="61" t="s">
        <v>462</v>
      </c>
      <c r="H44" s="138">
        <v>21619</v>
      </c>
      <c r="I44" s="70" t="s">
        <v>524</v>
      </c>
      <c r="J44" s="62" t="s">
        <v>570</v>
      </c>
      <c r="K44" s="121" t="s">
        <v>953</v>
      </c>
      <c r="L44" s="100" t="s">
        <v>1159</v>
      </c>
      <c r="M44" s="100" t="s">
        <v>1159</v>
      </c>
      <c r="N44" s="119" t="s">
        <v>770</v>
      </c>
      <c r="O44" s="62"/>
      <c r="P44" s="69"/>
      <c r="Q44" s="62"/>
      <c r="R44" s="77"/>
      <c r="S44" s="108"/>
      <c r="T44" s="108"/>
      <c r="U44" s="50">
        <v>29</v>
      </c>
      <c r="V44" s="50">
        <v>4</v>
      </c>
      <c r="W44" s="50">
        <v>25</v>
      </c>
      <c r="X44" s="77" t="s">
        <v>804</v>
      </c>
      <c r="Y44" s="91" t="s">
        <v>368</v>
      </c>
      <c r="Z44" s="91" t="s">
        <v>369</v>
      </c>
      <c r="AA44" s="113" t="s">
        <v>370</v>
      </c>
      <c r="AB44" s="91" t="s">
        <v>954</v>
      </c>
      <c r="AC44" s="118" t="s">
        <v>705</v>
      </c>
      <c r="AD44" s="88" t="s">
        <v>706</v>
      </c>
      <c r="AE44" s="61" t="s">
        <v>1099</v>
      </c>
      <c r="AF44" s="129"/>
      <c r="AG44" s="50"/>
      <c r="AH44" s="50"/>
      <c r="AI44" s="50"/>
    </row>
    <row r="45" spans="1:35" ht="39.950000000000003" customHeight="1" x14ac:dyDescent="0.4">
      <c r="A45" s="65">
        <v>42</v>
      </c>
      <c r="B45" s="49" t="s">
        <v>192</v>
      </c>
      <c r="C45" s="88" t="s">
        <v>247</v>
      </c>
      <c r="D45" s="96">
        <v>34344</v>
      </c>
      <c r="E45" s="50">
        <v>26</v>
      </c>
      <c r="F45" s="77" t="s">
        <v>955</v>
      </c>
      <c r="G45" s="61" t="s">
        <v>463</v>
      </c>
      <c r="H45" s="138">
        <v>21883</v>
      </c>
      <c r="I45" s="70" t="s">
        <v>531</v>
      </c>
      <c r="J45" s="62" t="s">
        <v>571</v>
      </c>
      <c r="K45" s="77" t="s">
        <v>602</v>
      </c>
      <c r="L45" s="100" t="s">
        <v>499</v>
      </c>
      <c r="M45" s="100"/>
      <c r="N45" s="119" t="s">
        <v>770</v>
      </c>
      <c r="O45" s="62"/>
      <c r="P45" s="69"/>
      <c r="Q45" s="62"/>
      <c r="S45" s="108"/>
      <c r="T45" s="108"/>
      <c r="U45" s="50">
        <v>20</v>
      </c>
      <c r="V45" s="50">
        <v>3</v>
      </c>
      <c r="W45" s="50">
        <v>17</v>
      </c>
      <c r="X45" s="77" t="s">
        <v>804</v>
      </c>
      <c r="Y45" s="91" t="s">
        <v>371</v>
      </c>
      <c r="Z45" s="91" t="s">
        <v>372</v>
      </c>
      <c r="AA45" s="113" t="s">
        <v>373</v>
      </c>
      <c r="AB45" s="91" t="s">
        <v>657</v>
      </c>
      <c r="AC45" s="118" t="s">
        <v>707</v>
      </c>
      <c r="AD45" s="88" t="s">
        <v>662</v>
      </c>
      <c r="AE45" s="61" t="s">
        <v>956</v>
      </c>
      <c r="AF45" s="129"/>
      <c r="AG45" s="50"/>
      <c r="AH45" s="50"/>
      <c r="AI45" s="50"/>
    </row>
    <row r="46" spans="1:35" ht="39.950000000000003" customHeight="1" x14ac:dyDescent="0.4">
      <c r="A46" s="65">
        <v>43</v>
      </c>
      <c r="B46" s="49" t="s">
        <v>193</v>
      </c>
      <c r="C46" s="88" t="s">
        <v>248</v>
      </c>
      <c r="D46" s="96">
        <v>41687</v>
      </c>
      <c r="E46" s="50">
        <v>6</v>
      </c>
      <c r="F46" s="77" t="s">
        <v>957</v>
      </c>
      <c r="G46" s="61" t="s">
        <v>464</v>
      </c>
      <c r="H46" s="138">
        <v>15423</v>
      </c>
      <c r="I46" s="70" t="s">
        <v>521</v>
      </c>
      <c r="J46" s="62" t="s">
        <v>572</v>
      </c>
      <c r="K46" s="121"/>
      <c r="L46" s="100" t="s">
        <v>1160</v>
      </c>
      <c r="M46" s="100" t="s">
        <v>1160</v>
      </c>
      <c r="N46" s="119" t="s">
        <v>770</v>
      </c>
      <c r="O46" s="62"/>
      <c r="P46" s="69"/>
      <c r="Q46" s="62"/>
      <c r="R46" s="77"/>
      <c r="S46" s="108"/>
      <c r="T46" s="108"/>
      <c r="U46" s="50">
        <v>15</v>
      </c>
      <c r="V46" s="50">
        <v>8</v>
      </c>
      <c r="W46" s="50">
        <v>7</v>
      </c>
      <c r="X46" s="77" t="s">
        <v>804</v>
      </c>
      <c r="Y46" s="91" t="s">
        <v>374</v>
      </c>
      <c r="Z46" s="91" t="s">
        <v>958</v>
      </c>
      <c r="AA46" s="113" t="s">
        <v>375</v>
      </c>
      <c r="AB46" s="91"/>
      <c r="AC46" s="118" t="s">
        <v>708</v>
      </c>
      <c r="AD46" s="88" t="s">
        <v>375</v>
      </c>
      <c r="AE46" s="61" t="s">
        <v>1100</v>
      </c>
      <c r="AF46" s="129"/>
      <c r="AG46" s="50"/>
      <c r="AH46" s="50"/>
      <c r="AI46" s="50"/>
    </row>
    <row r="47" spans="1:35" ht="39.950000000000003" customHeight="1" x14ac:dyDescent="0.4">
      <c r="A47" s="65">
        <v>44</v>
      </c>
      <c r="B47" s="49" t="s">
        <v>194</v>
      </c>
      <c r="C47" s="88" t="s">
        <v>249</v>
      </c>
      <c r="D47" s="96">
        <v>41130</v>
      </c>
      <c r="E47" s="50">
        <v>7</v>
      </c>
      <c r="F47" s="77" t="s">
        <v>959</v>
      </c>
      <c r="G47" s="61" t="s">
        <v>465</v>
      </c>
      <c r="H47" s="138">
        <v>16853</v>
      </c>
      <c r="I47" s="73" t="s">
        <v>620</v>
      </c>
      <c r="J47" s="73" t="s">
        <v>621</v>
      </c>
      <c r="K47" s="122"/>
      <c r="L47" s="94" t="s">
        <v>622</v>
      </c>
      <c r="M47" s="94"/>
      <c r="N47" s="119" t="s">
        <v>797</v>
      </c>
      <c r="O47" s="62" t="s">
        <v>640</v>
      </c>
      <c r="P47" s="69" t="s">
        <v>532</v>
      </c>
      <c r="Q47" s="62" t="s">
        <v>573</v>
      </c>
      <c r="R47" s="77" t="s">
        <v>960</v>
      </c>
      <c r="S47" s="108" t="s">
        <v>961</v>
      </c>
      <c r="T47" s="108"/>
      <c r="U47" s="50">
        <v>11</v>
      </c>
      <c r="V47" s="50">
        <v>2</v>
      </c>
      <c r="W47" s="50">
        <v>9</v>
      </c>
      <c r="X47" s="77" t="s">
        <v>843</v>
      </c>
      <c r="Y47" s="91" t="s">
        <v>376</v>
      </c>
      <c r="Z47" s="91" t="s">
        <v>962</v>
      </c>
      <c r="AA47" s="113" t="s">
        <v>963</v>
      </c>
      <c r="AB47" s="91" t="s">
        <v>964</v>
      </c>
      <c r="AC47" s="118" t="s">
        <v>709</v>
      </c>
      <c r="AD47" s="88" t="s">
        <v>710</v>
      </c>
      <c r="AE47" s="61" t="s">
        <v>1101</v>
      </c>
      <c r="AF47" s="129"/>
      <c r="AG47" s="50"/>
      <c r="AH47" s="50"/>
      <c r="AI47" s="50"/>
    </row>
    <row r="48" spans="1:35" ht="39.950000000000003" customHeight="1" x14ac:dyDescent="0.4">
      <c r="A48" s="65">
        <v>45</v>
      </c>
      <c r="B48" s="49" t="s">
        <v>196</v>
      </c>
      <c r="C48" s="88" t="s">
        <v>251</v>
      </c>
      <c r="D48" s="96">
        <v>36456</v>
      </c>
      <c r="E48" s="50">
        <v>20</v>
      </c>
      <c r="F48" s="77" t="s">
        <v>965</v>
      </c>
      <c r="G48" s="61" t="s">
        <v>467</v>
      </c>
      <c r="H48" s="138">
        <v>10391</v>
      </c>
      <c r="I48" s="70" t="s">
        <v>518</v>
      </c>
      <c r="J48" s="73" t="s">
        <v>623</v>
      </c>
      <c r="K48" s="122"/>
      <c r="L48" s="94" t="s">
        <v>624</v>
      </c>
      <c r="M48" s="94"/>
      <c r="N48" s="119" t="s">
        <v>797</v>
      </c>
      <c r="O48" s="62" t="s">
        <v>641</v>
      </c>
      <c r="P48" s="69" t="s">
        <v>518</v>
      </c>
      <c r="Q48" s="62" t="s">
        <v>575</v>
      </c>
      <c r="R48" s="77" t="s">
        <v>966</v>
      </c>
      <c r="S48" s="108" t="s">
        <v>501</v>
      </c>
      <c r="T48" s="108"/>
      <c r="U48" s="50">
        <v>14</v>
      </c>
      <c r="V48" s="50">
        <v>6</v>
      </c>
      <c r="W48" s="50">
        <v>8</v>
      </c>
      <c r="X48" s="77" t="s">
        <v>804</v>
      </c>
      <c r="Y48" s="91" t="s">
        <v>380</v>
      </c>
      <c r="Z48" s="91" t="s">
        <v>381</v>
      </c>
      <c r="AA48" s="113" t="s">
        <v>382</v>
      </c>
      <c r="AB48" s="91" t="s">
        <v>967</v>
      </c>
      <c r="AC48" s="118" t="s">
        <v>713</v>
      </c>
      <c r="AD48" s="88" t="s">
        <v>714</v>
      </c>
      <c r="AE48" s="61" t="s">
        <v>1102</v>
      </c>
      <c r="AF48" s="129"/>
      <c r="AG48" s="50"/>
      <c r="AH48" s="50"/>
      <c r="AI48" s="50"/>
    </row>
    <row r="49" spans="1:35" ht="39.950000000000003" customHeight="1" x14ac:dyDescent="0.4">
      <c r="A49" s="65">
        <v>46</v>
      </c>
      <c r="B49" s="49" t="s">
        <v>197</v>
      </c>
      <c r="C49" s="91" t="s">
        <v>752</v>
      </c>
      <c r="D49" s="96">
        <v>38808</v>
      </c>
      <c r="E49" s="50">
        <v>14</v>
      </c>
      <c r="F49" s="77" t="s">
        <v>968</v>
      </c>
      <c r="G49" s="61" t="s">
        <v>468</v>
      </c>
      <c r="H49" s="138">
        <v>19228</v>
      </c>
      <c r="I49" s="70" t="s">
        <v>510</v>
      </c>
      <c r="J49" s="62" t="s">
        <v>576</v>
      </c>
      <c r="K49" s="121" t="s">
        <v>969</v>
      </c>
      <c r="L49" s="100" t="s">
        <v>1161</v>
      </c>
      <c r="M49" s="100" t="s">
        <v>1161</v>
      </c>
      <c r="N49" s="119" t="s">
        <v>770</v>
      </c>
      <c r="O49" s="62"/>
      <c r="P49" s="69"/>
      <c r="Q49" s="62"/>
      <c r="R49" s="77"/>
      <c r="S49" s="108"/>
      <c r="T49" s="108"/>
      <c r="U49" s="50">
        <v>20</v>
      </c>
      <c r="V49" s="50">
        <v>2</v>
      </c>
      <c r="W49" s="50">
        <v>18</v>
      </c>
      <c r="X49" s="77" t="s">
        <v>930</v>
      </c>
      <c r="Y49" s="91" t="s">
        <v>383</v>
      </c>
      <c r="Z49" s="91" t="s">
        <v>384</v>
      </c>
      <c r="AA49" s="113" t="s">
        <v>385</v>
      </c>
      <c r="AB49" s="91" t="s">
        <v>949</v>
      </c>
      <c r="AC49" s="118" t="s">
        <v>715</v>
      </c>
      <c r="AD49" s="88" t="s">
        <v>662</v>
      </c>
      <c r="AE49" s="61" t="s">
        <v>767</v>
      </c>
      <c r="AF49" s="129"/>
      <c r="AG49" s="50"/>
      <c r="AH49" s="50"/>
      <c r="AI49" s="50"/>
    </row>
    <row r="50" spans="1:35" ht="39.950000000000003" customHeight="1" x14ac:dyDescent="0.4">
      <c r="A50" s="65">
        <v>47</v>
      </c>
      <c r="B50" s="50" t="s">
        <v>198</v>
      </c>
      <c r="C50" s="88" t="s">
        <v>252</v>
      </c>
      <c r="D50" s="96">
        <v>42833</v>
      </c>
      <c r="E50" s="50">
        <v>2</v>
      </c>
      <c r="F50" s="77" t="s">
        <v>975</v>
      </c>
      <c r="G50" s="61" t="s">
        <v>469</v>
      </c>
      <c r="H50" s="138">
        <v>17048</v>
      </c>
      <c r="I50" s="70" t="s">
        <v>515</v>
      </c>
      <c r="J50" s="71" t="s">
        <v>740</v>
      </c>
      <c r="K50" s="121"/>
      <c r="L50" s="100" t="s">
        <v>1162</v>
      </c>
      <c r="M50" s="100" t="s">
        <v>1162</v>
      </c>
      <c r="N50" s="119" t="s">
        <v>770</v>
      </c>
      <c r="O50" s="62"/>
      <c r="P50" s="69"/>
      <c r="Q50" s="71"/>
      <c r="R50" s="77"/>
      <c r="S50" s="108"/>
      <c r="T50" s="108"/>
      <c r="U50" s="50">
        <v>34</v>
      </c>
      <c r="V50" s="50">
        <v>6</v>
      </c>
      <c r="W50" s="50">
        <v>28</v>
      </c>
      <c r="X50" s="77" t="s">
        <v>804</v>
      </c>
      <c r="Y50" s="91" t="s">
        <v>386</v>
      </c>
      <c r="Z50" s="91" t="s">
        <v>387</v>
      </c>
      <c r="AA50" s="113" t="s">
        <v>388</v>
      </c>
      <c r="AB50" s="91" t="s">
        <v>976</v>
      </c>
      <c r="AC50" s="118" t="s">
        <v>716</v>
      </c>
      <c r="AD50" s="88" t="s">
        <v>717</v>
      </c>
      <c r="AE50" s="61" t="s">
        <v>1103</v>
      </c>
      <c r="AF50" s="129"/>
      <c r="AG50" s="50"/>
      <c r="AH50" s="50"/>
      <c r="AI50" s="50"/>
    </row>
    <row r="51" spans="1:35" ht="39.950000000000003" customHeight="1" x14ac:dyDescent="0.4">
      <c r="A51" s="65">
        <v>48</v>
      </c>
      <c r="B51" s="49" t="s">
        <v>201</v>
      </c>
      <c r="C51" s="88" t="s">
        <v>254</v>
      </c>
      <c r="D51" s="96">
        <v>42957</v>
      </c>
      <c r="E51" s="50">
        <v>2</v>
      </c>
      <c r="F51" s="77" t="s">
        <v>977</v>
      </c>
      <c r="G51" s="61" t="s">
        <v>753</v>
      </c>
      <c r="H51" s="138">
        <v>18228</v>
      </c>
      <c r="I51" s="70" t="s">
        <v>533</v>
      </c>
      <c r="J51" s="62" t="s">
        <v>579</v>
      </c>
      <c r="K51" s="77" t="s">
        <v>603</v>
      </c>
      <c r="L51" s="102" t="s">
        <v>502</v>
      </c>
      <c r="M51" s="100" t="s">
        <v>632</v>
      </c>
      <c r="N51" s="119" t="s">
        <v>770</v>
      </c>
      <c r="O51" s="120"/>
      <c r="P51" s="69"/>
      <c r="Q51" s="62"/>
      <c r="S51" s="100"/>
      <c r="T51" s="108"/>
      <c r="U51" s="50">
        <v>10</v>
      </c>
      <c r="V51" s="50">
        <v>6</v>
      </c>
      <c r="W51" s="50">
        <v>4</v>
      </c>
      <c r="X51" s="77" t="s">
        <v>978</v>
      </c>
      <c r="Y51" s="91" t="s">
        <v>394</v>
      </c>
      <c r="Z51" s="91" t="s">
        <v>395</v>
      </c>
      <c r="AA51" s="113" t="s">
        <v>396</v>
      </c>
      <c r="AB51" s="91" t="s">
        <v>657</v>
      </c>
      <c r="AC51" s="118" t="s">
        <v>720</v>
      </c>
      <c r="AD51" s="88" t="s">
        <v>979</v>
      </c>
      <c r="AE51" s="62" t="s">
        <v>1126</v>
      </c>
      <c r="AF51" s="129"/>
      <c r="AG51" s="50"/>
      <c r="AH51" s="50"/>
      <c r="AI51" s="50"/>
    </row>
    <row r="52" spans="1:35" ht="39.950000000000003" customHeight="1" x14ac:dyDescent="0.4">
      <c r="A52" s="65">
        <v>49</v>
      </c>
      <c r="B52" s="49" t="s">
        <v>202</v>
      </c>
      <c r="C52" s="88" t="s">
        <v>255</v>
      </c>
      <c r="D52" s="96">
        <v>42300</v>
      </c>
      <c r="E52" s="50">
        <v>4</v>
      </c>
      <c r="F52" s="77" t="s">
        <v>980</v>
      </c>
      <c r="G52" s="61" t="s">
        <v>472</v>
      </c>
      <c r="H52" s="138">
        <v>16488</v>
      </c>
      <c r="I52" s="70" t="s">
        <v>523</v>
      </c>
      <c r="J52" s="62" t="s">
        <v>580</v>
      </c>
      <c r="K52" s="121" t="s">
        <v>981</v>
      </c>
      <c r="L52" s="100" t="s">
        <v>1163</v>
      </c>
      <c r="M52" s="100" t="s">
        <v>1163</v>
      </c>
      <c r="N52" s="119" t="s">
        <v>770</v>
      </c>
      <c r="O52" s="62"/>
      <c r="P52" s="69"/>
      <c r="Q52" s="62"/>
      <c r="R52" s="77"/>
      <c r="S52" s="108"/>
      <c r="T52" s="108"/>
      <c r="U52" s="50">
        <v>8</v>
      </c>
      <c r="V52" s="50"/>
      <c r="W52" s="50">
        <v>8</v>
      </c>
      <c r="X52" s="77" t="s">
        <v>982</v>
      </c>
      <c r="Y52" s="91" t="s">
        <v>397</v>
      </c>
      <c r="Z52" s="91" t="s">
        <v>398</v>
      </c>
      <c r="AA52" s="113" t="s">
        <v>1192</v>
      </c>
      <c r="AB52" s="91" t="s">
        <v>983</v>
      </c>
      <c r="AC52" s="118" t="s">
        <v>1193</v>
      </c>
      <c r="AD52" s="88" t="s">
        <v>672</v>
      </c>
      <c r="AE52" s="62" t="s">
        <v>1104</v>
      </c>
      <c r="AF52" s="129"/>
      <c r="AG52" s="50"/>
      <c r="AH52" s="50"/>
      <c r="AI52" s="50"/>
    </row>
    <row r="53" spans="1:35" ht="39.950000000000003" customHeight="1" x14ac:dyDescent="0.4">
      <c r="A53" s="65">
        <v>50</v>
      </c>
      <c r="B53" s="49" t="s">
        <v>203</v>
      </c>
      <c r="C53" s="91" t="s">
        <v>759</v>
      </c>
      <c r="D53" s="96">
        <v>41000</v>
      </c>
      <c r="E53" s="50">
        <v>8</v>
      </c>
      <c r="F53" s="77" t="s">
        <v>984</v>
      </c>
      <c r="G53" s="61" t="s">
        <v>473</v>
      </c>
      <c r="H53" s="138">
        <v>14555</v>
      </c>
      <c r="I53" s="73" t="s">
        <v>518</v>
      </c>
      <c r="J53" s="73" t="s">
        <v>625</v>
      </c>
      <c r="K53" s="122" t="s">
        <v>985</v>
      </c>
      <c r="L53" s="94" t="s">
        <v>626</v>
      </c>
      <c r="M53" s="100" t="s">
        <v>986</v>
      </c>
      <c r="N53" s="119" t="s">
        <v>770</v>
      </c>
      <c r="O53" s="62"/>
      <c r="P53" s="69"/>
      <c r="Q53" s="62"/>
      <c r="R53" s="77"/>
      <c r="S53" s="108"/>
      <c r="T53" s="108"/>
      <c r="U53" s="50">
        <v>8</v>
      </c>
      <c r="V53" s="50"/>
      <c r="W53" s="50">
        <v>8</v>
      </c>
      <c r="X53" s="77"/>
      <c r="Y53" s="91" t="s">
        <v>399</v>
      </c>
      <c r="Z53" s="91" t="s">
        <v>987</v>
      </c>
      <c r="AA53" s="113" t="s">
        <v>400</v>
      </c>
      <c r="AB53" s="91" t="s">
        <v>988</v>
      </c>
      <c r="AC53" s="118" t="s">
        <v>989</v>
      </c>
      <c r="AD53" s="88" t="s">
        <v>721</v>
      </c>
      <c r="AE53" s="62" t="s">
        <v>1105</v>
      </c>
      <c r="AF53" s="129"/>
      <c r="AG53" s="50"/>
      <c r="AH53" s="50"/>
      <c r="AI53" s="50"/>
    </row>
    <row r="54" spans="1:35" ht="39.950000000000003" customHeight="1" x14ac:dyDescent="0.4">
      <c r="A54" s="65">
        <v>51</v>
      </c>
      <c r="B54" s="51" t="s">
        <v>207</v>
      </c>
      <c r="C54" s="88" t="s">
        <v>258</v>
      </c>
      <c r="D54" s="96">
        <v>39539</v>
      </c>
      <c r="E54" s="50">
        <v>12</v>
      </c>
      <c r="F54" s="77" t="s">
        <v>990</v>
      </c>
      <c r="G54" s="61" t="s">
        <v>476</v>
      </c>
      <c r="H54" s="138">
        <v>16470</v>
      </c>
      <c r="I54" s="70" t="s">
        <v>512</v>
      </c>
      <c r="J54" s="71" t="s">
        <v>742</v>
      </c>
      <c r="K54" s="121"/>
      <c r="L54" s="103" t="s">
        <v>1164</v>
      </c>
      <c r="M54" s="100" t="s">
        <v>1164</v>
      </c>
      <c r="N54" s="119" t="s">
        <v>770</v>
      </c>
      <c r="O54" s="62"/>
      <c r="P54" s="69"/>
      <c r="Q54" s="71"/>
      <c r="R54" s="77"/>
      <c r="S54" s="103"/>
      <c r="T54" s="108"/>
      <c r="U54" s="50">
        <v>6</v>
      </c>
      <c r="V54" s="75"/>
      <c r="W54" s="75">
        <v>6</v>
      </c>
      <c r="X54" s="77" t="s">
        <v>991</v>
      </c>
      <c r="Y54" s="114" t="s">
        <v>418</v>
      </c>
      <c r="Z54" s="91" t="s">
        <v>992</v>
      </c>
      <c r="AA54" s="113" t="s">
        <v>406</v>
      </c>
      <c r="AB54" s="91" t="s">
        <v>1194</v>
      </c>
      <c r="AC54" s="118" t="s">
        <v>993</v>
      </c>
      <c r="AD54" s="88" t="s">
        <v>725</v>
      </c>
      <c r="AE54" s="62" t="s">
        <v>1106</v>
      </c>
      <c r="AF54" s="129"/>
      <c r="AG54" s="50"/>
      <c r="AH54" s="50"/>
      <c r="AI54" s="50"/>
    </row>
    <row r="55" spans="1:35" ht="39.950000000000003" customHeight="1" x14ac:dyDescent="0.4">
      <c r="A55" s="65">
        <v>52</v>
      </c>
      <c r="B55" s="49" t="s">
        <v>208</v>
      </c>
      <c r="C55" s="91" t="s">
        <v>749</v>
      </c>
      <c r="D55" s="96">
        <v>41365</v>
      </c>
      <c r="E55" s="50">
        <v>7</v>
      </c>
      <c r="F55" s="77" t="s">
        <v>994</v>
      </c>
      <c r="G55" s="61" t="s">
        <v>477</v>
      </c>
      <c r="H55" s="138">
        <v>23869</v>
      </c>
      <c r="I55" s="70" t="s">
        <v>521</v>
      </c>
      <c r="J55" s="62" t="s">
        <v>582</v>
      </c>
      <c r="K55" s="121" t="s">
        <v>995</v>
      </c>
      <c r="L55" s="100" t="s">
        <v>503</v>
      </c>
      <c r="M55" s="100" t="s">
        <v>1165</v>
      </c>
      <c r="N55" s="119" t="s">
        <v>770</v>
      </c>
      <c r="O55" s="62"/>
      <c r="P55" s="69"/>
      <c r="Q55" s="62"/>
      <c r="R55" s="81"/>
      <c r="S55" s="108"/>
      <c r="T55" s="108"/>
      <c r="U55" s="50">
        <v>14</v>
      </c>
      <c r="V55" s="50">
        <v>1</v>
      </c>
      <c r="W55" s="50">
        <v>13</v>
      </c>
      <c r="X55" s="77" t="s">
        <v>804</v>
      </c>
      <c r="Y55" s="91" t="s">
        <v>407</v>
      </c>
      <c r="Z55" s="91" t="s">
        <v>996</v>
      </c>
      <c r="AA55" s="113" t="s">
        <v>408</v>
      </c>
      <c r="AB55" s="91" t="s">
        <v>1195</v>
      </c>
      <c r="AC55" s="118" t="s">
        <v>726</v>
      </c>
      <c r="AD55" s="88" t="s">
        <v>662</v>
      </c>
      <c r="AE55" s="62" t="s">
        <v>1107</v>
      </c>
      <c r="AF55" s="129"/>
      <c r="AG55" s="50"/>
      <c r="AH55" s="50"/>
      <c r="AI55" s="50"/>
    </row>
    <row r="56" spans="1:35" ht="39.950000000000003" customHeight="1" x14ac:dyDescent="0.4">
      <c r="A56" s="65">
        <v>53</v>
      </c>
      <c r="B56" s="52" t="s">
        <v>209</v>
      </c>
      <c r="C56" s="91" t="s">
        <v>750</v>
      </c>
      <c r="D56" s="96">
        <v>38052</v>
      </c>
      <c r="E56" s="50">
        <v>16</v>
      </c>
      <c r="F56" s="77" t="s">
        <v>997</v>
      </c>
      <c r="G56" s="61" t="s">
        <v>478</v>
      </c>
      <c r="H56" s="138">
        <v>22568</v>
      </c>
      <c r="I56" s="70" t="s">
        <v>510</v>
      </c>
      <c r="J56" s="71" t="s">
        <v>743</v>
      </c>
      <c r="K56" s="50"/>
      <c r="L56" s="100" t="s">
        <v>1166</v>
      </c>
      <c r="M56" s="100" t="s">
        <v>1167</v>
      </c>
      <c r="N56" s="119" t="s">
        <v>770</v>
      </c>
      <c r="O56" s="62"/>
      <c r="P56" s="69"/>
      <c r="Q56" s="71"/>
      <c r="R56" s="65"/>
      <c r="S56" s="108"/>
      <c r="T56" s="108"/>
      <c r="U56" s="50">
        <v>41</v>
      </c>
      <c r="V56" s="76">
        <v>3</v>
      </c>
      <c r="W56" s="76">
        <v>38</v>
      </c>
      <c r="X56" s="77" t="s">
        <v>804</v>
      </c>
      <c r="Y56" s="115" t="s">
        <v>998</v>
      </c>
      <c r="Z56" s="91" t="s">
        <v>999</v>
      </c>
      <c r="AA56" s="113" t="s">
        <v>409</v>
      </c>
      <c r="AB56" s="91" t="s">
        <v>1000</v>
      </c>
      <c r="AC56" s="118" t="s">
        <v>1001</v>
      </c>
      <c r="AD56" s="88" t="s">
        <v>710</v>
      </c>
      <c r="AE56" s="62" t="s">
        <v>1002</v>
      </c>
      <c r="AF56" s="129"/>
      <c r="AG56" s="50"/>
      <c r="AH56" s="50" t="s">
        <v>1003</v>
      </c>
      <c r="AI56" s="50"/>
    </row>
    <row r="57" spans="1:35" ht="39.950000000000003" customHeight="1" x14ac:dyDescent="0.4">
      <c r="A57" s="65">
        <v>54</v>
      </c>
      <c r="B57" s="49" t="s">
        <v>1004</v>
      </c>
      <c r="C57" s="88" t="s">
        <v>1005</v>
      </c>
      <c r="D57" s="96">
        <v>42141</v>
      </c>
      <c r="E57" s="50">
        <v>4</v>
      </c>
      <c r="F57" s="77" t="s">
        <v>1006</v>
      </c>
      <c r="G57" s="61" t="s">
        <v>480</v>
      </c>
      <c r="H57" s="138">
        <v>19018</v>
      </c>
      <c r="I57" s="70" t="s">
        <v>534</v>
      </c>
      <c r="J57" s="72" t="s">
        <v>584</v>
      </c>
      <c r="K57" s="123" t="s">
        <v>1007</v>
      </c>
      <c r="L57" s="100" t="s">
        <v>1128</v>
      </c>
      <c r="M57" s="100" t="s">
        <v>1128</v>
      </c>
      <c r="N57" s="119" t="s">
        <v>797</v>
      </c>
      <c r="O57" s="62" t="s">
        <v>642</v>
      </c>
      <c r="P57" s="69" t="s">
        <v>534</v>
      </c>
      <c r="Q57" s="72" t="s">
        <v>584</v>
      </c>
      <c r="R57" s="77" t="s">
        <v>606</v>
      </c>
      <c r="S57" s="104" t="s">
        <v>1128</v>
      </c>
      <c r="T57" s="108" t="s">
        <v>1128</v>
      </c>
      <c r="U57" s="50">
        <v>8</v>
      </c>
      <c r="V57" s="50">
        <v>4</v>
      </c>
      <c r="W57" s="50">
        <v>4</v>
      </c>
      <c r="X57" s="77" t="s">
        <v>804</v>
      </c>
      <c r="Y57" s="91" t="s">
        <v>1008</v>
      </c>
      <c r="Z57" s="91" t="s">
        <v>410</v>
      </c>
      <c r="AA57" s="113" t="s">
        <v>411</v>
      </c>
      <c r="AB57" s="91" t="s">
        <v>657</v>
      </c>
      <c r="AC57" s="118" t="s">
        <v>727</v>
      </c>
      <c r="AD57" s="88" t="s">
        <v>728</v>
      </c>
      <c r="AE57" s="70" t="s">
        <v>1108</v>
      </c>
      <c r="AF57" s="129"/>
      <c r="AG57" s="50"/>
      <c r="AH57" s="50"/>
      <c r="AI57" s="50"/>
    </row>
    <row r="58" spans="1:35" ht="39.950000000000003" customHeight="1" x14ac:dyDescent="0.4">
      <c r="A58" s="65">
        <v>55</v>
      </c>
      <c r="B58" s="49" t="s">
        <v>213</v>
      </c>
      <c r="C58" s="91" t="s">
        <v>760</v>
      </c>
      <c r="D58" s="96">
        <v>36414</v>
      </c>
      <c r="E58" s="50">
        <v>20</v>
      </c>
      <c r="F58" s="77" t="s">
        <v>1009</v>
      </c>
      <c r="G58" s="61" t="s">
        <v>481</v>
      </c>
      <c r="H58" s="138">
        <v>18967</v>
      </c>
      <c r="I58" s="70" t="s">
        <v>518</v>
      </c>
      <c r="J58" s="62" t="s">
        <v>585</v>
      </c>
      <c r="K58" s="121"/>
      <c r="L58" s="100" t="s">
        <v>505</v>
      </c>
      <c r="M58" s="100"/>
      <c r="N58" s="119" t="s">
        <v>770</v>
      </c>
      <c r="O58" s="62"/>
      <c r="P58" s="69"/>
      <c r="Q58" s="62"/>
      <c r="R58" s="77"/>
      <c r="S58" s="108"/>
      <c r="T58" s="108"/>
      <c r="U58" s="75">
        <v>19</v>
      </c>
      <c r="V58" s="75">
        <v>7</v>
      </c>
      <c r="W58" s="75">
        <v>12</v>
      </c>
      <c r="X58" s="77" t="s">
        <v>804</v>
      </c>
      <c r="Y58" s="91" t="s">
        <v>1184</v>
      </c>
      <c r="Z58" s="91" t="s">
        <v>412</v>
      </c>
      <c r="AA58" s="113" t="s">
        <v>281</v>
      </c>
      <c r="AB58" s="91" t="s">
        <v>1010</v>
      </c>
      <c r="AC58" s="118" t="s">
        <v>1191</v>
      </c>
      <c r="AD58" s="88" t="s">
        <v>662</v>
      </c>
      <c r="AE58" s="62" t="s">
        <v>1109</v>
      </c>
      <c r="AF58" s="129"/>
      <c r="AG58" s="50"/>
      <c r="AH58" s="50"/>
      <c r="AI58" s="50"/>
    </row>
    <row r="59" spans="1:35" ht="39.950000000000003" customHeight="1" x14ac:dyDescent="0.4">
      <c r="A59" s="65">
        <v>56</v>
      </c>
      <c r="B59" s="49" t="s">
        <v>214</v>
      </c>
      <c r="C59" s="88" t="s">
        <v>260</v>
      </c>
      <c r="D59" s="96">
        <v>35529</v>
      </c>
      <c r="E59" s="50">
        <v>22</v>
      </c>
      <c r="F59" s="77" t="s">
        <v>1011</v>
      </c>
      <c r="G59" s="61" t="s">
        <v>482</v>
      </c>
      <c r="H59" s="138">
        <v>26016</v>
      </c>
      <c r="I59" s="70" t="s">
        <v>513</v>
      </c>
      <c r="J59" s="62" t="s">
        <v>586</v>
      </c>
      <c r="K59" s="77" t="s">
        <v>607</v>
      </c>
      <c r="L59" s="100" t="s">
        <v>506</v>
      </c>
      <c r="M59" s="100" t="s">
        <v>506</v>
      </c>
      <c r="N59" s="119" t="s">
        <v>770</v>
      </c>
      <c r="O59" s="62"/>
      <c r="P59" s="69"/>
      <c r="Q59" s="62"/>
      <c r="S59" s="108"/>
      <c r="T59" s="109"/>
      <c r="U59" s="50">
        <v>27</v>
      </c>
      <c r="V59" s="50">
        <v>7</v>
      </c>
      <c r="W59" s="50">
        <v>20</v>
      </c>
      <c r="X59" s="77" t="s">
        <v>843</v>
      </c>
      <c r="Y59" s="116" t="s">
        <v>413</v>
      </c>
      <c r="Z59" s="91" t="s">
        <v>414</v>
      </c>
      <c r="AA59" s="113" t="s">
        <v>312</v>
      </c>
      <c r="AB59" s="91" t="s">
        <v>1012</v>
      </c>
      <c r="AC59" s="124" t="s">
        <v>729</v>
      </c>
      <c r="AD59" s="88" t="s">
        <v>662</v>
      </c>
      <c r="AE59" s="126" t="s">
        <v>1110</v>
      </c>
      <c r="AF59" s="129"/>
      <c r="AG59" s="50"/>
      <c r="AH59" s="50" t="s">
        <v>1196</v>
      </c>
      <c r="AI59" s="50" t="s">
        <v>1013</v>
      </c>
    </row>
    <row r="60" spans="1:35" ht="39.950000000000003" customHeight="1" x14ac:dyDescent="0.4">
      <c r="A60" s="65">
        <v>57</v>
      </c>
      <c r="B60" s="57" t="s">
        <v>733</v>
      </c>
      <c r="C60" s="91" t="s">
        <v>751</v>
      </c>
      <c r="D60" s="96">
        <v>42552</v>
      </c>
      <c r="E60" s="50">
        <v>3</v>
      </c>
      <c r="F60" s="77" t="s">
        <v>1014</v>
      </c>
      <c r="G60" s="61" t="s">
        <v>483</v>
      </c>
      <c r="H60" s="138">
        <v>24181</v>
      </c>
      <c r="I60" s="70" t="s">
        <v>516</v>
      </c>
      <c r="J60" s="62" t="s">
        <v>587</v>
      </c>
      <c r="K60" s="121" t="s">
        <v>1015</v>
      </c>
      <c r="L60" s="100" t="s">
        <v>507</v>
      </c>
      <c r="M60" s="100" t="s">
        <v>1016</v>
      </c>
      <c r="N60" s="119" t="s">
        <v>770</v>
      </c>
      <c r="O60" s="62"/>
      <c r="P60" s="69"/>
      <c r="Q60" s="62"/>
      <c r="R60" s="77"/>
      <c r="S60" s="108"/>
      <c r="T60" s="108"/>
      <c r="U60" s="76">
        <v>14</v>
      </c>
      <c r="V60" s="76"/>
      <c r="W60" s="76">
        <v>14</v>
      </c>
      <c r="X60" s="77" t="s">
        <v>1039</v>
      </c>
      <c r="Y60" s="91" t="s">
        <v>1017</v>
      </c>
      <c r="Z60" s="91" t="s">
        <v>1197</v>
      </c>
      <c r="AA60" s="113" t="s">
        <v>1018</v>
      </c>
      <c r="AB60" s="91" t="s">
        <v>1019</v>
      </c>
      <c r="AC60" s="118" t="s">
        <v>1020</v>
      </c>
      <c r="AD60" s="88" t="s">
        <v>724</v>
      </c>
      <c r="AE60" s="62" t="s">
        <v>1111</v>
      </c>
      <c r="AF60" s="129"/>
      <c r="AG60" s="50"/>
      <c r="AH60" s="50"/>
      <c r="AI60" s="50"/>
    </row>
    <row r="61" spans="1:35" ht="39.950000000000003" customHeight="1" x14ac:dyDescent="0.4">
      <c r="A61" s="65">
        <v>58</v>
      </c>
      <c r="B61" s="49" t="s">
        <v>216</v>
      </c>
      <c r="C61" s="88" t="s">
        <v>216</v>
      </c>
      <c r="D61" s="96">
        <v>43617</v>
      </c>
      <c r="E61" s="50">
        <v>0</v>
      </c>
      <c r="F61" s="77" t="s">
        <v>1021</v>
      </c>
      <c r="G61" s="61" t="s">
        <v>484</v>
      </c>
      <c r="H61" s="138">
        <v>19356</v>
      </c>
      <c r="I61" s="70" t="s">
        <v>519</v>
      </c>
      <c r="J61" s="62" t="s">
        <v>588</v>
      </c>
      <c r="K61" s="121" t="s">
        <v>1022</v>
      </c>
      <c r="L61" s="100" t="s">
        <v>508</v>
      </c>
      <c r="M61" s="94"/>
      <c r="N61" s="119" t="s">
        <v>770</v>
      </c>
      <c r="O61" s="62"/>
      <c r="P61" s="69"/>
      <c r="Q61" s="62"/>
      <c r="R61" s="107"/>
      <c r="S61" s="108"/>
      <c r="T61" s="108"/>
      <c r="U61" s="50">
        <v>5</v>
      </c>
      <c r="V61" s="50">
        <v>4</v>
      </c>
      <c r="W61" s="50">
        <v>1</v>
      </c>
      <c r="X61" s="77" t="s">
        <v>1023</v>
      </c>
      <c r="Y61" s="91" t="s">
        <v>1024</v>
      </c>
      <c r="Z61" s="91" t="s">
        <v>1025</v>
      </c>
      <c r="AA61" s="113" t="s">
        <v>415</v>
      </c>
      <c r="AB61" s="91" t="s">
        <v>1026</v>
      </c>
      <c r="AC61" s="124" t="s">
        <v>1027</v>
      </c>
      <c r="AD61" s="88" t="s">
        <v>730</v>
      </c>
      <c r="AE61" s="62" t="s">
        <v>1112</v>
      </c>
      <c r="AF61" s="129" t="s">
        <v>1028</v>
      </c>
      <c r="AG61" s="50"/>
      <c r="AH61" s="50"/>
      <c r="AI61" s="50"/>
    </row>
    <row r="62" spans="1:35" ht="39.950000000000003" customHeight="1" x14ac:dyDescent="0.4">
      <c r="A62" s="65">
        <v>59</v>
      </c>
      <c r="B62" s="49" t="s">
        <v>1029</v>
      </c>
      <c r="C62" s="88" t="s">
        <v>261</v>
      </c>
      <c r="D62" s="96">
        <v>42686</v>
      </c>
      <c r="E62" s="50">
        <v>3</v>
      </c>
      <c r="F62" s="77" t="s">
        <v>1030</v>
      </c>
      <c r="G62" s="61" t="s">
        <v>485</v>
      </c>
      <c r="H62" s="138">
        <v>18699</v>
      </c>
      <c r="I62" s="73" t="s">
        <v>629</v>
      </c>
      <c r="J62" s="73" t="s">
        <v>628</v>
      </c>
      <c r="K62" s="77"/>
      <c r="L62" s="94" t="s">
        <v>630</v>
      </c>
      <c r="M62" s="100"/>
      <c r="N62" s="119" t="s">
        <v>797</v>
      </c>
      <c r="O62" s="62" t="s">
        <v>643</v>
      </c>
      <c r="P62" s="69" t="s">
        <v>535</v>
      </c>
      <c r="Q62" s="62" t="s">
        <v>589</v>
      </c>
      <c r="R62" s="77" t="s">
        <v>1198</v>
      </c>
      <c r="S62" s="108" t="s">
        <v>1031</v>
      </c>
      <c r="T62" s="108"/>
      <c r="U62" s="50">
        <v>9</v>
      </c>
      <c r="V62" s="50">
        <v>4</v>
      </c>
      <c r="W62" s="50">
        <v>5</v>
      </c>
      <c r="X62" s="77" t="s">
        <v>978</v>
      </c>
      <c r="Y62" s="91" t="s">
        <v>416</v>
      </c>
      <c r="Z62" s="91" t="s">
        <v>1032</v>
      </c>
      <c r="AA62" s="113" t="s">
        <v>417</v>
      </c>
      <c r="AB62" s="91" t="s">
        <v>1033</v>
      </c>
      <c r="AC62" s="118" t="s">
        <v>731</v>
      </c>
      <c r="AD62" s="88" t="s">
        <v>732</v>
      </c>
      <c r="AE62" s="62" t="s">
        <v>1113</v>
      </c>
      <c r="AF62" s="129"/>
      <c r="AG62" s="50"/>
      <c r="AH62" s="50"/>
      <c r="AI62" s="50"/>
    </row>
    <row r="63" spans="1:35" ht="39.950000000000003" customHeight="1" x14ac:dyDescent="0.4">
      <c r="A63" s="65">
        <v>60</v>
      </c>
      <c r="B63" s="49" t="s">
        <v>421</v>
      </c>
      <c r="C63" s="88" t="s">
        <v>425</v>
      </c>
      <c r="D63" s="96">
        <v>42370</v>
      </c>
      <c r="E63" s="50">
        <v>4</v>
      </c>
      <c r="F63" s="77" t="s">
        <v>1034</v>
      </c>
      <c r="G63" s="61" t="s">
        <v>486</v>
      </c>
      <c r="H63" s="138">
        <v>15713</v>
      </c>
      <c r="I63" s="70" t="s">
        <v>510</v>
      </c>
      <c r="J63" s="62" t="s">
        <v>1035</v>
      </c>
      <c r="K63" s="121"/>
      <c r="L63" s="100" t="s">
        <v>509</v>
      </c>
      <c r="M63" s="100" t="s">
        <v>1036</v>
      </c>
      <c r="N63" s="119" t="s">
        <v>797</v>
      </c>
      <c r="O63" s="62" t="s">
        <v>644</v>
      </c>
      <c r="P63" s="69" t="s">
        <v>536</v>
      </c>
      <c r="Q63" s="62" t="s">
        <v>590</v>
      </c>
      <c r="R63" s="77" t="s">
        <v>1037</v>
      </c>
      <c r="S63" s="108" t="s">
        <v>1038</v>
      </c>
      <c r="T63" s="108" t="s">
        <v>633</v>
      </c>
      <c r="U63" s="50">
        <v>13</v>
      </c>
      <c r="V63" s="50">
        <v>3</v>
      </c>
      <c r="W63" s="50">
        <v>13</v>
      </c>
      <c r="X63" s="77" t="s">
        <v>1039</v>
      </c>
      <c r="Y63" s="91" t="s">
        <v>422</v>
      </c>
      <c r="Z63" s="113" t="s">
        <v>423</v>
      </c>
      <c r="AA63" s="110" t="s">
        <v>424</v>
      </c>
      <c r="AB63" s="91" t="s">
        <v>1040</v>
      </c>
      <c r="AC63" s="118" t="s">
        <v>426</v>
      </c>
      <c r="AD63" s="88" t="s">
        <v>427</v>
      </c>
      <c r="AE63" s="62" t="s">
        <v>1041</v>
      </c>
      <c r="AF63" s="129"/>
      <c r="AG63" s="50"/>
      <c r="AH63" s="50"/>
      <c r="AI63" s="50"/>
    </row>
    <row r="64" spans="1:35" ht="39.950000000000003" customHeight="1" x14ac:dyDescent="0.4">
      <c r="A64" s="65">
        <v>61</v>
      </c>
      <c r="B64" s="49" t="s">
        <v>205</v>
      </c>
      <c r="C64" s="88" t="s">
        <v>256</v>
      </c>
      <c r="D64" s="96">
        <v>39539</v>
      </c>
      <c r="E64" s="50">
        <v>12</v>
      </c>
      <c r="F64" s="77" t="s">
        <v>1042</v>
      </c>
      <c r="G64" s="61" t="s">
        <v>475</v>
      </c>
      <c r="H64" s="138">
        <v>26500</v>
      </c>
      <c r="I64" s="70" t="s">
        <v>518</v>
      </c>
      <c r="J64" s="62" t="s">
        <v>581</v>
      </c>
      <c r="K64" s="121"/>
      <c r="L64" s="100" t="s">
        <v>1168</v>
      </c>
      <c r="M64" s="100" t="s">
        <v>1168</v>
      </c>
      <c r="N64" s="119" t="s">
        <v>770</v>
      </c>
      <c r="O64" s="62"/>
      <c r="P64" s="69"/>
      <c r="Q64" s="62"/>
      <c r="R64" s="77"/>
      <c r="S64" s="108"/>
      <c r="T64" s="108"/>
      <c r="U64" s="50">
        <v>23</v>
      </c>
      <c r="V64" s="50">
        <v>2</v>
      </c>
      <c r="W64" s="50">
        <v>21</v>
      </c>
      <c r="X64" s="77" t="s">
        <v>825</v>
      </c>
      <c r="Y64" s="91" t="s">
        <v>1043</v>
      </c>
      <c r="Z64" s="91" t="s">
        <v>1044</v>
      </c>
      <c r="AA64" s="113" t="s">
        <v>402</v>
      </c>
      <c r="AB64" s="91"/>
      <c r="AC64" s="118" t="s">
        <v>657</v>
      </c>
      <c r="AD64" s="88" t="s">
        <v>724</v>
      </c>
      <c r="AE64" s="50" t="s">
        <v>1114</v>
      </c>
      <c r="AF64" s="129"/>
      <c r="AG64" s="50"/>
      <c r="AH64" s="50"/>
      <c r="AI64" s="50"/>
    </row>
    <row r="65" spans="1:35" ht="39.950000000000003" customHeight="1" x14ac:dyDescent="0.4">
      <c r="A65" s="65">
        <v>62</v>
      </c>
      <c r="B65" s="49" t="s">
        <v>206</v>
      </c>
      <c r="C65" s="88" t="s">
        <v>257</v>
      </c>
      <c r="D65" s="96">
        <v>38043</v>
      </c>
      <c r="E65" s="50">
        <v>16</v>
      </c>
      <c r="F65" s="77" t="s">
        <v>1045</v>
      </c>
      <c r="G65" s="62" t="s">
        <v>1046</v>
      </c>
      <c r="H65" s="138">
        <v>17187</v>
      </c>
      <c r="I65" s="73" t="s">
        <v>627</v>
      </c>
      <c r="J65" s="73" t="s">
        <v>1047</v>
      </c>
      <c r="K65" s="80" t="s">
        <v>1048</v>
      </c>
      <c r="L65" s="94" t="s">
        <v>1050</v>
      </c>
      <c r="M65" s="94" t="s">
        <v>1050</v>
      </c>
      <c r="N65" s="119" t="s">
        <v>797</v>
      </c>
      <c r="O65" s="62" t="s">
        <v>1051</v>
      </c>
      <c r="P65" s="69" t="s">
        <v>511</v>
      </c>
      <c r="Q65" s="62" t="s">
        <v>1052</v>
      </c>
      <c r="R65" s="122" t="s">
        <v>1049</v>
      </c>
      <c r="S65" s="108" t="s">
        <v>1053</v>
      </c>
      <c r="T65" s="108"/>
      <c r="U65" s="50">
        <v>173</v>
      </c>
      <c r="V65" s="50">
        <v>67</v>
      </c>
      <c r="W65" s="50">
        <v>106</v>
      </c>
      <c r="X65" s="77" t="s">
        <v>991</v>
      </c>
      <c r="Y65" s="91" t="s">
        <v>403</v>
      </c>
      <c r="Z65" s="91" t="s">
        <v>404</v>
      </c>
      <c r="AA65" s="113" t="s">
        <v>405</v>
      </c>
      <c r="AB65" s="91" t="s">
        <v>657</v>
      </c>
      <c r="AC65" s="118" t="s">
        <v>1054</v>
      </c>
      <c r="AD65" s="88" t="s">
        <v>712</v>
      </c>
      <c r="AE65" s="62" t="s">
        <v>1115</v>
      </c>
      <c r="AF65" s="129"/>
      <c r="AG65" s="50"/>
      <c r="AH65" s="50" t="s">
        <v>1055</v>
      </c>
      <c r="AI65" s="50"/>
    </row>
    <row r="66" spans="1:35" ht="39.950000000000003" customHeight="1" x14ac:dyDescent="0.4">
      <c r="A66" s="65">
        <v>63</v>
      </c>
      <c r="B66" s="49" t="s">
        <v>200</v>
      </c>
      <c r="C66" s="88" t="s">
        <v>253</v>
      </c>
      <c r="D66" s="96">
        <v>36982</v>
      </c>
      <c r="E66" s="50">
        <v>19</v>
      </c>
      <c r="F66" s="77" t="s">
        <v>1056</v>
      </c>
      <c r="G66" s="61" t="s">
        <v>471</v>
      </c>
      <c r="H66" s="138">
        <v>16640</v>
      </c>
      <c r="I66" s="70" t="s">
        <v>519</v>
      </c>
      <c r="J66" s="62" t="s">
        <v>578</v>
      </c>
      <c r="K66" s="121"/>
      <c r="L66" s="100" t="s">
        <v>1169</v>
      </c>
      <c r="M66" s="100" t="s">
        <v>1169</v>
      </c>
      <c r="N66" s="119" t="s">
        <v>770</v>
      </c>
      <c r="O66" s="62"/>
      <c r="P66" s="69"/>
      <c r="Q66" s="62"/>
      <c r="R66" s="77"/>
      <c r="S66" s="108"/>
      <c r="T66" s="108"/>
      <c r="U66" s="50">
        <v>5</v>
      </c>
      <c r="V66" s="50">
        <v>1</v>
      </c>
      <c r="W66" s="50">
        <v>4</v>
      </c>
      <c r="X66" s="77" t="s">
        <v>804</v>
      </c>
      <c r="Y66" s="91" t="s">
        <v>392</v>
      </c>
      <c r="Z66" s="91" t="s">
        <v>393</v>
      </c>
      <c r="AA66" s="113" t="s">
        <v>1057</v>
      </c>
      <c r="AB66" s="91" t="s">
        <v>1058</v>
      </c>
      <c r="AC66" s="118" t="s">
        <v>719</v>
      </c>
      <c r="AD66" s="88" t="s">
        <v>1059</v>
      </c>
      <c r="AE66" s="49" t="s">
        <v>1116</v>
      </c>
      <c r="AF66" s="129"/>
      <c r="AG66" s="50"/>
      <c r="AH66" s="50"/>
      <c r="AI66" s="50"/>
    </row>
    <row r="67" spans="1:35" ht="39.950000000000003" customHeight="1" x14ac:dyDescent="0.4">
      <c r="A67" s="65">
        <v>64</v>
      </c>
      <c r="B67" s="49" t="s">
        <v>204</v>
      </c>
      <c r="C67" s="91" t="s">
        <v>1060</v>
      </c>
      <c r="D67" s="96">
        <v>35309</v>
      </c>
      <c r="E67" s="50">
        <v>23</v>
      </c>
      <c r="F67" s="77" t="s">
        <v>840</v>
      </c>
      <c r="G67" s="61" t="s">
        <v>474</v>
      </c>
      <c r="H67" s="138">
        <v>22118</v>
      </c>
      <c r="I67" s="70" t="s">
        <v>510</v>
      </c>
      <c r="J67" s="71" t="s">
        <v>741</v>
      </c>
      <c r="K67" s="77" t="s">
        <v>604</v>
      </c>
      <c r="L67" s="100" t="s">
        <v>1170</v>
      </c>
      <c r="M67" s="100" t="s">
        <v>1171</v>
      </c>
      <c r="N67" s="119" t="s">
        <v>770</v>
      </c>
      <c r="O67" s="62"/>
      <c r="P67" s="69"/>
      <c r="Q67" s="71"/>
      <c r="S67" s="108"/>
      <c r="T67" s="108"/>
      <c r="U67" s="50">
        <v>45</v>
      </c>
      <c r="V67" s="50">
        <v>5</v>
      </c>
      <c r="W67" s="50">
        <v>40</v>
      </c>
      <c r="X67" s="77" t="s">
        <v>804</v>
      </c>
      <c r="Y67" s="91" t="s">
        <v>1061</v>
      </c>
      <c r="Z67" s="91" t="s">
        <v>1062</v>
      </c>
      <c r="AA67" s="113" t="s">
        <v>401</v>
      </c>
      <c r="AB67" s="91" t="s">
        <v>1063</v>
      </c>
      <c r="AC67" s="118" t="s">
        <v>722</v>
      </c>
      <c r="AD67" s="88" t="s">
        <v>723</v>
      </c>
      <c r="AE67" s="61" t="s">
        <v>1117</v>
      </c>
      <c r="AF67" s="129"/>
      <c r="AG67" s="50"/>
      <c r="AH67" s="50"/>
      <c r="AI67" s="50"/>
    </row>
    <row r="68" spans="1:35" ht="39.950000000000003" customHeight="1" x14ac:dyDescent="0.4">
      <c r="A68" s="65">
        <v>65</v>
      </c>
      <c r="B68" s="49" t="s">
        <v>195</v>
      </c>
      <c r="C68" s="88" t="s">
        <v>250</v>
      </c>
      <c r="D68" s="96">
        <v>34163</v>
      </c>
      <c r="E68" s="50">
        <v>26</v>
      </c>
      <c r="F68" s="77" t="s">
        <v>838</v>
      </c>
      <c r="G68" s="61" t="s">
        <v>466</v>
      </c>
      <c r="H68" s="138">
        <v>19163</v>
      </c>
      <c r="I68" s="70" t="s">
        <v>511</v>
      </c>
      <c r="J68" s="62" t="s">
        <v>574</v>
      </c>
      <c r="K68" s="121" t="s">
        <v>1064</v>
      </c>
      <c r="L68" s="100" t="s">
        <v>500</v>
      </c>
      <c r="M68" s="100" t="s">
        <v>1172</v>
      </c>
      <c r="N68" s="119" t="s">
        <v>770</v>
      </c>
      <c r="O68" s="62"/>
      <c r="P68" s="69"/>
      <c r="Q68" s="62"/>
      <c r="R68" s="80"/>
      <c r="S68" s="108"/>
      <c r="T68" s="108"/>
      <c r="U68" s="50">
        <v>20</v>
      </c>
      <c r="V68" s="50">
        <v>1</v>
      </c>
      <c r="W68" s="50">
        <v>19</v>
      </c>
      <c r="X68" s="77" t="s">
        <v>1065</v>
      </c>
      <c r="Y68" s="91" t="s">
        <v>377</v>
      </c>
      <c r="Z68" s="91" t="s">
        <v>378</v>
      </c>
      <c r="AA68" s="113" t="s">
        <v>379</v>
      </c>
      <c r="AB68" s="124" t="s">
        <v>839</v>
      </c>
      <c r="AC68" s="124" t="s">
        <v>711</v>
      </c>
      <c r="AD68" s="88" t="s">
        <v>712</v>
      </c>
      <c r="AE68" s="49" t="s">
        <v>1118</v>
      </c>
      <c r="AF68" s="129"/>
      <c r="AG68" s="50"/>
      <c r="AH68" s="50"/>
      <c r="AI68" s="50"/>
    </row>
    <row r="69" spans="1:35" ht="39.950000000000003" customHeight="1" x14ac:dyDescent="0.4">
      <c r="A69" s="65">
        <v>66</v>
      </c>
      <c r="B69" s="49" t="s">
        <v>210</v>
      </c>
      <c r="C69" s="88" t="s">
        <v>259</v>
      </c>
      <c r="D69" s="96">
        <v>40422</v>
      </c>
      <c r="E69" s="50">
        <v>9</v>
      </c>
      <c r="F69" s="77" t="s">
        <v>1120</v>
      </c>
      <c r="G69" s="61" t="s">
        <v>479</v>
      </c>
      <c r="H69" s="138">
        <v>26384</v>
      </c>
      <c r="I69" s="70" t="s">
        <v>511</v>
      </c>
      <c r="J69" s="62" t="s">
        <v>583</v>
      </c>
      <c r="K69" s="77" t="s">
        <v>605</v>
      </c>
      <c r="L69" s="100" t="s">
        <v>504</v>
      </c>
      <c r="M69" s="100"/>
      <c r="N69" s="119" t="s">
        <v>770</v>
      </c>
      <c r="O69" s="62"/>
      <c r="P69" s="69"/>
      <c r="Q69" s="62"/>
      <c r="R69" s="65"/>
      <c r="S69" s="108"/>
      <c r="T69" s="108"/>
      <c r="U69" s="50">
        <v>45</v>
      </c>
      <c r="V69" s="50">
        <v>4</v>
      </c>
      <c r="W69" s="50">
        <v>41</v>
      </c>
      <c r="X69" s="77" t="s">
        <v>804</v>
      </c>
      <c r="Y69" s="91" t="s">
        <v>1121</v>
      </c>
      <c r="Z69" s="91" t="s">
        <v>1122</v>
      </c>
      <c r="AA69" s="113" t="s">
        <v>1123</v>
      </c>
      <c r="AB69" s="91"/>
      <c r="AC69" s="118" t="s">
        <v>1124</v>
      </c>
      <c r="AD69" s="88" t="s">
        <v>1124</v>
      </c>
      <c r="AE69" s="61" t="s">
        <v>1125</v>
      </c>
      <c r="AF69" s="129"/>
      <c r="AG69" s="50"/>
      <c r="AH69" s="50"/>
      <c r="AI69" s="50"/>
    </row>
    <row r="70" spans="1:35" ht="39.950000000000003" customHeight="1" x14ac:dyDescent="0.4">
      <c r="A70" s="65">
        <v>67</v>
      </c>
      <c r="B70" s="50" t="s">
        <v>199</v>
      </c>
      <c r="C70" s="91" t="s">
        <v>758</v>
      </c>
      <c r="D70" s="96">
        <v>42769</v>
      </c>
      <c r="E70" s="50">
        <v>3</v>
      </c>
      <c r="F70" s="77" t="s">
        <v>970</v>
      </c>
      <c r="G70" s="61" t="s">
        <v>470</v>
      </c>
      <c r="H70" s="138">
        <v>23464</v>
      </c>
      <c r="I70" s="70" t="s">
        <v>510</v>
      </c>
      <c r="J70" s="62" t="s">
        <v>577</v>
      </c>
      <c r="K70" s="121" t="s">
        <v>971</v>
      </c>
      <c r="L70" s="100" t="s">
        <v>972</v>
      </c>
      <c r="M70" s="100" t="s">
        <v>972</v>
      </c>
      <c r="N70" s="119" t="s">
        <v>770</v>
      </c>
      <c r="O70" s="62"/>
      <c r="P70" s="69"/>
      <c r="Q70" s="62"/>
      <c r="R70" s="77"/>
      <c r="S70" s="108"/>
      <c r="T70" s="108"/>
      <c r="U70" s="50">
        <v>14</v>
      </c>
      <c r="V70" s="50">
        <v>5</v>
      </c>
      <c r="W70" s="50">
        <v>9</v>
      </c>
      <c r="X70" s="77" t="s">
        <v>973</v>
      </c>
      <c r="Y70" s="91" t="s">
        <v>389</v>
      </c>
      <c r="Z70" s="91" t="s">
        <v>390</v>
      </c>
      <c r="AA70" s="113" t="s">
        <v>391</v>
      </c>
      <c r="AB70" s="91" t="s">
        <v>974</v>
      </c>
      <c r="AC70" s="118" t="s">
        <v>1066</v>
      </c>
      <c r="AD70" s="88" t="s">
        <v>718</v>
      </c>
      <c r="AE70" s="61" t="s">
        <v>1119</v>
      </c>
      <c r="AF70" s="129"/>
      <c r="AG70" s="50"/>
      <c r="AH70" s="50"/>
      <c r="AI70" s="50"/>
    </row>
    <row r="71" spans="1:35" ht="39.950000000000003" customHeight="1" x14ac:dyDescent="0.4">
      <c r="A71" s="65"/>
      <c r="B71" s="49"/>
      <c r="C71" s="87"/>
      <c r="D71" s="96"/>
      <c r="E71" s="50"/>
      <c r="F71" s="77"/>
      <c r="G71" s="61"/>
      <c r="H71" s="138"/>
      <c r="I71" s="70"/>
      <c r="J71" s="62"/>
      <c r="K71" s="121"/>
      <c r="L71" s="100"/>
      <c r="M71" s="101"/>
      <c r="N71" s="119"/>
      <c r="O71" s="62"/>
      <c r="P71" s="69"/>
      <c r="Q71" s="62"/>
      <c r="R71" s="77"/>
      <c r="S71" s="108"/>
      <c r="T71" s="108"/>
      <c r="U71" s="50"/>
      <c r="V71" s="50"/>
      <c r="W71" s="50"/>
      <c r="X71" s="77"/>
      <c r="Y71" s="91"/>
      <c r="Z71" s="112"/>
      <c r="AA71" s="113"/>
      <c r="AB71" s="91"/>
      <c r="AC71" s="118"/>
      <c r="AD71" s="88"/>
      <c r="AE71" s="88"/>
      <c r="AF71" s="129"/>
      <c r="AG71" s="50"/>
      <c r="AH71" s="50"/>
      <c r="AI71" s="50"/>
    </row>
    <row r="72" spans="1:35" ht="39.950000000000003" customHeight="1" x14ac:dyDescent="0.4">
      <c r="A72" s="65"/>
      <c r="B72" s="49"/>
      <c r="C72" s="87"/>
      <c r="D72" s="96"/>
      <c r="E72" s="50"/>
      <c r="F72" s="77"/>
      <c r="G72" s="61"/>
      <c r="H72" s="138"/>
      <c r="I72" s="70"/>
      <c r="J72" s="62"/>
      <c r="K72" s="121"/>
      <c r="L72" s="100"/>
      <c r="M72" s="94"/>
      <c r="N72" s="119"/>
      <c r="O72" s="62"/>
      <c r="P72" s="69"/>
      <c r="Q72" s="62"/>
      <c r="R72" s="77"/>
      <c r="S72" s="108"/>
      <c r="T72" s="108"/>
      <c r="U72" s="50"/>
      <c r="V72" s="50"/>
      <c r="W72" s="50"/>
      <c r="X72" s="77"/>
      <c r="Y72" s="91"/>
      <c r="Z72" s="112"/>
      <c r="AA72" s="113"/>
      <c r="AB72" s="91"/>
      <c r="AC72" s="118"/>
      <c r="AD72" s="88"/>
      <c r="AE72" s="88"/>
      <c r="AF72" s="129"/>
      <c r="AG72" s="50"/>
      <c r="AH72" s="50"/>
      <c r="AI72" s="50"/>
    </row>
    <row r="73" spans="1:35" ht="39.950000000000003" customHeight="1" x14ac:dyDescent="0.4">
      <c r="A73" s="65"/>
      <c r="B73" s="49"/>
      <c r="C73" s="88"/>
      <c r="D73" s="96"/>
      <c r="E73" s="50"/>
      <c r="F73" s="77"/>
      <c r="G73" s="61"/>
      <c r="H73" s="138"/>
      <c r="I73" s="70"/>
      <c r="J73" s="62"/>
      <c r="K73" s="121"/>
      <c r="L73" s="100"/>
      <c r="M73" s="94"/>
      <c r="N73" s="119"/>
      <c r="O73" s="62"/>
      <c r="P73" s="69"/>
      <c r="Q73" s="62"/>
      <c r="R73" s="77"/>
      <c r="S73" s="108"/>
      <c r="T73" s="108"/>
      <c r="U73" s="50"/>
      <c r="V73" s="50"/>
      <c r="W73" s="50"/>
      <c r="X73" s="77"/>
      <c r="Y73" s="91"/>
      <c r="Z73" s="91"/>
      <c r="AA73" s="113"/>
      <c r="AB73" s="91"/>
      <c r="AC73" s="118"/>
      <c r="AD73" s="88"/>
      <c r="AE73" s="88"/>
      <c r="AF73" s="129"/>
      <c r="AG73" s="50"/>
      <c r="AH73" s="50"/>
      <c r="AI73" s="50"/>
    </row>
    <row r="74" spans="1:35" ht="39.950000000000003" customHeight="1" x14ac:dyDescent="0.4">
      <c r="A74" s="65"/>
      <c r="B74" s="49"/>
      <c r="C74" s="88"/>
      <c r="D74" s="96"/>
      <c r="E74" s="50"/>
      <c r="F74" s="77"/>
      <c r="G74" s="61"/>
      <c r="H74" s="138"/>
      <c r="I74" s="70"/>
      <c r="J74" s="62"/>
      <c r="K74" s="77"/>
      <c r="L74" s="100"/>
      <c r="M74" s="100"/>
      <c r="N74" s="119"/>
      <c r="O74" s="62"/>
      <c r="P74" s="69"/>
      <c r="Q74" s="62"/>
      <c r="R74" s="65"/>
      <c r="S74" s="108"/>
      <c r="T74" s="108"/>
      <c r="U74" s="50"/>
      <c r="V74" s="50"/>
      <c r="W74" s="50"/>
      <c r="X74" s="77"/>
      <c r="Y74" s="91"/>
      <c r="Z74" s="91"/>
      <c r="AA74" s="113"/>
      <c r="AB74" s="91"/>
      <c r="AC74" s="118"/>
      <c r="AD74" s="88"/>
      <c r="AE74" s="88"/>
      <c r="AF74" s="129"/>
      <c r="AG74" s="50"/>
      <c r="AH74" s="50"/>
      <c r="AI74" s="50"/>
    </row>
    <row r="75" spans="1:35" ht="39.950000000000003" customHeight="1" x14ac:dyDescent="0.4">
      <c r="A75" s="65"/>
      <c r="B75" s="49"/>
      <c r="C75" s="88"/>
      <c r="D75" s="96"/>
      <c r="E75" s="50"/>
      <c r="F75" s="77"/>
      <c r="G75" s="61"/>
      <c r="H75" s="138"/>
      <c r="I75" s="70"/>
      <c r="J75" s="62"/>
      <c r="K75" s="121"/>
      <c r="L75" s="100"/>
      <c r="M75" s="100"/>
      <c r="N75" s="119"/>
      <c r="O75" s="62"/>
      <c r="P75" s="69"/>
      <c r="Q75" s="62"/>
      <c r="R75" s="77"/>
      <c r="S75" s="108"/>
      <c r="T75" s="108"/>
      <c r="U75" s="50"/>
      <c r="V75" s="50"/>
      <c r="W75" s="50"/>
      <c r="X75" s="77"/>
      <c r="Y75" s="91"/>
      <c r="Z75" s="91"/>
      <c r="AA75" s="113"/>
      <c r="AB75" s="91"/>
      <c r="AC75" s="118"/>
      <c r="AD75" s="88"/>
      <c r="AE75" s="88"/>
      <c r="AF75" s="129"/>
      <c r="AG75" s="50"/>
      <c r="AH75" s="50"/>
      <c r="AI75" s="50"/>
    </row>
  </sheetData>
  <phoneticPr fontId="2"/>
  <dataValidations count="3">
    <dataValidation imeMode="hiragana" allowBlank="1" showInputMessage="1" showErrorMessage="1" sqref="G14:G15 H4:H70 Q14:S15 L15 G4:G12 I4:K12 O4:R11 O12:Q12 Q16:Q70 H72 O14:P52 I15:K52 H75:K75 P75:R75 G17:L64 G65:J70 L65:L70 O73:S73 G73:L73 Y4:Y75 B4:B75 G66:L71 G74:K74 O74:Q74 O17:S71" xr:uid="{AA7A287A-E1F3-464A-A945-30AF21136FF4}"/>
    <dataValidation type="textLength" errorStyle="warning" operator="lessThanOrEqual" allowBlank="1" showErrorMessage="1" errorTitle="文字数" error="30字以上です" sqref="AE71:AE75" xr:uid="{15B6CAE9-6574-49EF-B810-FD20803F39EB}">
      <formula1>31</formula1>
    </dataValidation>
    <dataValidation type="textLength" operator="lessThanOrEqual" allowBlank="1" showInputMessage="1" showErrorMessage="1" sqref="AE4:AE70" xr:uid="{8F3BFC77-2ADE-4E12-A9A0-C34E127487DF}">
      <formula1>31</formula1>
    </dataValidation>
  </dataValidations>
  <hyperlinks>
    <hyperlink ref="AH4" r:id="rId1" xr:uid="{BF39902D-3AE9-4C20-B3E5-EBACA48BFADB}"/>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35604-1266-4C2F-99E5-39DF718B28DC}">
  <dimension ref="A1:G77"/>
  <sheetViews>
    <sheetView workbookViewId="0">
      <selection activeCell="C42" sqref="C42"/>
    </sheetView>
  </sheetViews>
  <sheetFormatPr defaultRowHeight="18.75" x14ac:dyDescent="0.4"/>
  <cols>
    <col min="1" max="1" width="6.125" style="64" bestFit="1" customWidth="1"/>
    <col min="2" max="2" width="28.125" style="64" customWidth="1"/>
    <col min="3" max="3" width="20.875" customWidth="1"/>
    <col min="4" max="4" width="9.25" bestFit="1" customWidth="1"/>
    <col min="5" max="5" width="11.5" customWidth="1"/>
    <col min="6" max="6" width="11.375" bestFit="1" customWidth="1"/>
  </cols>
  <sheetData>
    <row r="1" spans="1:7" x14ac:dyDescent="0.4">
      <c r="A1" s="65" t="e">
        <v>#REF!</v>
      </c>
      <c r="B1" s="65" t="s">
        <v>2</v>
      </c>
      <c r="C1" s="54" t="s">
        <v>219</v>
      </c>
      <c r="D1" s="48" t="s">
        <v>264</v>
      </c>
    </row>
    <row r="2" spans="1:7" x14ac:dyDescent="0.4">
      <c r="A2" s="65">
        <v>1</v>
      </c>
      <c r="B2" s="49" t="s">
        <v>145</v>
      </c>
      <c r="C2" s="56">
        <v>33695</v>
      </c>
      <c r="D2" s="48">
        <v>28</v>
      </c>
      <c r="E2" s="53">
        <f>C2</f>
        <v>33695</v>
      </c>
      <c r="F2" s="53">
        <v>43922</v>
      </c>
      <c r="G2" s="60">
        <f>DATEDIF(E2,F2,"y")</f>
        <v>28</v>
      </c>
    </row>
    <row r="3" spans="1:7" x14ac:dyDescent="0.4">
      <c r="A3" s="65">
        <v>2</v>
      </c>
      <c r="B3" s="49" t="s">
        <v>146</v>
      </c>
      <c r="C3" s="56">
        <v>33161</v>
      </c>
      <c r="D3" s="48">
        <v>29</v>
      </c>
      <c r="E3" s="53">
        <f>C3</f>
        <v>33161</v>
      </c>
      <c r="F3" s="53">
        <v>43922</v>
      </c>
      <c r="G3" s="60">
        <f t="shared" ref="G3:G66" si="0">DATEDIF(E3,F3,"y")</f>
        <v>29</v>
      </c>
    </row>
    <row r="4" spans="1:7" x14ac:dyDescent="0.4">
      <c r="A4" s="65">
        <v>3</v>
      </c>
      <c r="B4" s="49" t="s">
        <v>147</v>
      </c>
      <c r="C4" s="55">
        <v>32599</v>
      </c>
      <c r="D4" s="48">
        <v>31</v>
      </c>
      <c r="E4" s="53">
        <f t="shared" ref="E4:E67" si="1">C4</f>
        <v>32599</v>
      </c>
      <c r="F4" s="53">
        <v>43922</v>
      </c>
      <c r="G4" s="60">
        <f t="shared" si="0"/>
        <v>31</v>
      </c>
    </row>
    <row r="5" spans="1:7" x14ac:dyDescent="0.4">
      <c r="A5" s="65">
        <v>4</v>
      </c>
      <c r="B5" s="49" t="s">
        <v>148</v>
      </c>
      <c r="C5" s="55">
        <v>32874</v>
      </c>
      <c r="D5" s="48">
        <v>30</v>
      </c>
      <c r="E5" s="53">
        <f t="shared" si="1"/>
        <v>32874</v>
      </c>
      <c r="F5" s="53">
        <v>43922</v>
      </c>
      <c r="G5" s="60">
        <f t="shared" si="0"/>
        <v>30</v>
      </c>
    </row>
    <row r="6" spans="1:7" x14ac:dyDescent="0.4">
      <c r="A6" s="65">
        <v>5</v>
      </c>
      <c r="B6" s="49" t="s">
        <v>149</v>
      </c>
      <c r="C6" s="55">
        <v>33878</v>
      </c>
      <c r="D6" s="48">
        <v>27</v>
      </c>
      <c r="E6" s="53">
        <f t="shared" si="1"/>
        <v>33878</v>
      </c>
      <c r="F6" s="53">
        <v>43922</v>
      </c>
      <c r="G6" s="60">
        <f t="shared" si="0"/>
        <v>27</v>
      </c>
    </row>
    <row r="7" spans="1:7" x14ac:dyDescent="0.4">
      <c r="A7" s="65">
        <v>6</v>
      </c>
      <c r="B7" s="49" t="s">
        <v>150</v>
      </c>
      <c r="C7" s="55">
        <v>33329</v>
      </c>
      <c r="D7" s="48">
        <v>29</v>
      </c>
      <c r="E7" s="53">
        <f t="shared" si="1"/>
        <v>33329</v>
      </c>
      <c r="F7" s="53">
        <v>43922</v>
      </c>
      <c r="G7" s="60">
        <f t="shared" si="0"/>
        <v>29</v>
      </c>
    </row>
    <row r="8" spans="1:7" x14ac:dyDescent="0.4">
      <c r="A8" s="65">
        <v>7</v>
      </c>
      <c r="B8" s="49" t="s">
        <v>151</v>
      </c>
      <c r="C8" s="55">
        <v>34213</v>
      </c>
      <c r="D8" s="48">
        <v>26</v>
      </c>
      <c r="E8" s="53">
        <f t="shared" si="1"/>
        <v>34213</v>
      </c>
      <c r="F8" s="53">
        <v>43922</v>
      </c>
      <c r="G8" s="60">
        <f t="shared" si="0"/>
        <v>26</v>
      </c>
    </row>
    <row r="9" spans="1:7" x14ac:dyDescent="0.4">
      <c r="A9" s="65">
        <v>8</v>
      </c>
      <c r="B9" s="49" t="s">
        <v>152</v>
      </c>
      <c r="C9" s="55">
        <v>33801</v>
      </c>
      <c r="D9" s="48">
        <v>27</v>
      </c>
      <c r="E9" s="53">
        <f t="shared" si="1"/>
        <v>33801</v>
      </c>
      <c r="F9" s="53">
        <v>43922</v>
      </c>
      <c r="G9" s="60">
        <f t="shared" si="0"/>
        <v>27</v>
      </c>
    </row>
    <row r="10" spans="1:7" x14ac:dyDescent="0.4">
      <c r="A10" s="65">
        <v>9</v>
      </c>
      <c r="B10" s="49" t="s">
        <v>153</v>
      </c>
      <c r="C10" s="55">
        <v>34292</v>
      </c>
      <c r="D10" s="48">
        <v>26</v>
      </c>
      <c r="E10" s="53">
        <f t="shared" si="1"/>
        <v>34292</v>
      </c>
      <c r="F10" s="53">
        <v>43922</v>
      </c>
      <c r="G10" s="60">
        <f t="shared" si="0"/>
        <v>26</v>
      </c>
    </row>
    <row r="11" spans="1:7" x14ac:dyDescent="0.4">
      <c r="A11" s="65">
        <v>10</v>
      </c>
      <c r="B11" s="49" t="s">
        <v>154</v>
      </c>
      <c r="C11" s="55">
        <v>35431</v>
      </c>
      <c r="D11" s="48">
        <v>23</v>
      </c>
      <c r="E11" s="53">
        <f t="shared" si="1"/>
        <v>35431</v>
      </c>
      <c r="F11" s="53">
        <v>43831</v>
      </c>
      <c r="G11" s="60">
        <f t="shared" si="0"/>
        <v>23</v>
      </c>
    </row>
    <row r="12" spans="1:7" x14ac:dyDescent="0.4">
      <c r="A12" s="65">
        <v>11</v>
      </c>
      <c r="B12" s="49" t="s">
        <v>155</v>
      </c>
      <c r="C12" s="55">
        <v>35413</v>
      </c>
      <c r="D12" s="48">
        <v>23</v>
      </c>
      <c r="E12" s="53">
        <f t="shared" si="1"/>
        <v>35413</v>
      </c>
      <c r="F12" s="53">
        <v>43922</v>
      </c>
      <c r="G12" s="60">
        <f t="shared" si="0"/>
        <v>23</v>
      </c>
    </row>
    <row r="13" spans="1:7" x14ac:dyDescent="0.4">
      <c r="A13" s="65">
        <v>12</v>
      </c>
      <c r="B13" s="49" t="s">
        <v>156</v>
      </c>
      <c r="C13" s="55">
        <v>35765</v>
      </c>
      <c r="D13" s="48">
        <v>22</v>
      </c>
      <c r="E13" s="53">
        <f t="shared" si="1"/>
        <v>35765</v>
      </c>
      <c r="F13" s="53">
        <v>43922</v>
      </c>
      <c r="G13" s="60">
        <f t="shared" si="0"/>
        <v>22</v>
      </c>
    </row>
    <row r="14" spans="1:7" x14ac:dyDescent="0.4">
      <c r="A14" s="65">
        <v>13</v>
      </c>
      <c r="B14" s="49" t="s">
        <v>157</v>
      </c>
      <c r="C14" s="55">
        <v>35490</v>
      </c>
      <c r="D14" s="48">
        <v>23</v>
      </c>
      <c r="E14" s="53">
        <f t="shared" si="1"/>
        <v>35490</v>
      </c>
      <c r="F14" s="53">
        <v>43922</v>
      </c>
      <c r="G14" s="60">
        <f t="shared" si="0"/>
        <v>23</v>
      </c>
    </row>
    <row r="15" spans="1:7" x14ac:dyDescent="0.4">
      <c r="A15" s="65">
        <v>14</v>
      </c>
      <c r="B15" s="49" t="s">
        <v>158</v>
      </c>
      <c r="C15" s="55">
        <v>36404</v>
      </c>
      <c r="D15" s="48">
        <v>20</v>
      </c>
      <c r="E15" s="53">
        <f t="shared" si="1"/>
        <v>36404</v>
      </c>
      <c r="F15" s="53">
        <v>43922</v>
      </c>
      <c r="G15" s="60">
        <f t="shared" si="0"/>
        <v>20</v>
      </c>
    </row>
    <row r="16" spans="1:7" x14ac:dyDescent="0.4">
      <c r="A16" s="65">
        <v>15</v>
      </c>
      <c r="B16" s="49" t="s">
        <v>159</v>
      </c>
      <c r="C16" s="55">
        <v>34060</v>
      </c>
      <c r="D16" s="48">
        <v>27</v>
      </c>
      <c r="E16" s="53">
        <f t="shared" si="1"/>
        <v>34060</v>
      </c>
      <c r="F16" s="53">
        <v>43922</v>
      </c>
      <c r="G16" s="60">
        <f t="shared" si="0"/>
        <v>27</v>
      </c>
    </row>
    <row r="17" spans="1:7" x14ac:dyDescent="0.4">
      <c r="A17" s="65">
        <v>16</v>
      </c>
      <c r="B17" s="49" t="s">
        <v>160</v>
      </c>
      <c r="C17" s="55">
        <v>36647</v>
      </c>
      <c r="D17" s="48">
        <v>19</v>
      </c>
      <c r="E17" s="53">
        <f t="shared" si="1"/>
        <v>36647</v>
      </c>
      <c r="F17" s="53">
        <v>43922</v>
      </c>
      <c r="G17" s="60">
        <f t="shared" si="0"/>
        <v>19</v>
      </c>
    </row>
    <row r="18" spans="1:7" x14ac:dyDescent="0.4">
      <c r="A18" s="65">
        <v>17</v>
      </c>
      <c r="B18" s="49" t="s">
        <v>161</v>
      </c>
      <c r="C18" s="55">
        <v>36791</v>
      </c>
      <c r="D18" s="48">
        <v>19</v>
      </c>
      <c r="E18" s="53">
        <f t="shared" si="1"/>
        <v>36791</v>
      </c>
      <c r="F18" s="53">
        <v>43922</v>
      </c>
      <c r="G18" s="60">
        <f t="shared" si="0"/>
        <v>19</v>
      </c>
    </row>
    <row r="19" spans="1:7" x14ac:dyDescent="0.4">
      <c r="A19" s="65">
        <v>18</v>
      </c>
      <c r="B19" s="49" t="s">
        <v>162</v>
      </c>
      <c r="C19" s="55">
        <v>34790</v>
      </c>
      <c r="D19" s="48">
        <v>25</v>
      </c>
      <c r="E19" s="53">
        <f t="shared" si="1"/>
        <v>34790</v>
      </c>
      <c r="F19" s="53">
        <v>43922</v>
      </c>
      <c r="G19" s="60">
        <f t="shared" si="0"/>
        <v>25</v>
      </c>
    </row>
    <row r="20" spans="1:7" x14ac:dyDescent="0.4">
      <c r="A20" s="65">
        <v>19</v>
      </c>
      <c r="B20" s="49" t="s">
        <v>163</v>
      </c>
      <c r="C20" s="55">
        <v>34943</v>
      </c>
      <c r="D20" s="48">
        <v>24</v>
      </c>
      <c r="E20" s="53">
        <f t="shared" si="1"/>
        <v>34943</v>
      </c>
      <c r="F20" s="53">
        <v>43922</v>
      </c>
      <c r="G20" s="60">
        <f t="shared" si="0"/>
        <v>24</v>
      </c>
    </row>
    <row r="21" spans="1:7" x14ac:dyDescent="0.4">
      <c r="A21" s="65">
        <v>20</v>
      </c>
      <c r="B21" s="49" t="s">
        <v>164</v>
      </c>
      <c r="C21" s="55">
        <v>37267</v>
      </c>
      <c r="D21" s="48">
        <v>18</v>
      </c>
      <c r="E21" s="53">
        <f t="shared" si="1"/>
        <v>37267</v>
      </c>
      <c r="F21" s="53">
        <v>43922</v>
      </c>
      <c r="G21" s="60">
        <f t="shared" si="0"/>
        <v>18</v>
      </c>
    </row>
    <row r="22" spans="1:7" x14ac:dyDescent="0.4">
      <c r="A22" s="65">
        <v>21</v>
      </c>
      <c r="B22" s="49" t="s">
        <v>165</v>
      </c>
      <c r="C22" s="55">
        <v>37464</v>
      </c>
      <c r="D22" s="48">
        <v>17</v>
      </c>
      <c r="E22" s="53">
        <f t="shared" si="1"/>
        <v>37464</v>
      </c>
      <c r="F22" s="53">
        <v>43922</v>
      </c>
      <c r="G22" s="60">
        <f t="shared" si="0"/>
        <v>17</v>
      </c>
    </row>
    <row r="23" spans="1:7" x14ac:dyDescent="0.4">
      <c r="A23" s="65">
        <v>22</v>
      </c>
      <c r="B23" s="49" t="s">
        <v>166</v>
      </c>
      <c r="C23" s="55">
        <v>37302</v>
      </c>
      <c r="D23" s="48">
        <v>18</v>
      </c>
      <c r="E23" s="53">
        <f t="shared" si="1"/>
        <v>37302</v>
      </c>
      <c r="F23" s="53">
        <v>43922</v>
      </c>
      <c r="G23" s="60">
        <f t="shared" si="0"/>
        <v>18</v>
      </c>
    </row>
    <row r="24" spans="1:7" x14ac:dyDescent="0.4">
      <c r="A24" s="65">
        <v>23</v>
      </c>
      <c r="B24" s="49" t="s">
        <v>167</v>
      </c>
      <c r="C24" s="55">
        <v>36086</v>
      </c>
      <c r="D24" s="48">
        <v>21</v>
      </c>
      <c r="E24" s="53">
        <f t="shared" si="1"/>
        <v>36086</v>
      </c>
      <c r="F24" s="53">
        <v>43922</v>
      </c>
      <c r="G24" s="60">
        <f t="shared" si="0"/>
        <v>21</v>
      </c>
    </row>
    <row r="25" spans="1:7" x14ac:dyDescent="0.4">
      <c r="A25" s="65">
        <v>24</v>
      </c>
      <c r="B25" s="49" t="s">
        <v>168</v>
      </c>
      <c r="C25" s="55">
        <v>39539</v>
      </c>
      <c r="D25" s="48">
        <v>12</v>
      </c>
      <c r="E25" s="53">
        <f t="shared" si="1"/>
        <v>39539</v>
      </c>
      <c r="F25" s="53">
        <v>43922</v>
      </c>
      <c r="G25" s="60">
        <f t="shared" si="0"/>
        <v>12</v>
      </c>
    </row>
    <row r="26" spans="1:7" x14ac:dyDescent="0.4">
      <c r="A26" s="65">
        <v>25</v>
      </c>
      <c r="B26" s="49" t="s">
        <v>169</v>
      </c>
      <c r="C26" s="55">
        <v>38078</v>
      </c>
      <c r="D26" s="48">
        <v>16</v>
      </c>
      <c r="E26" s="53">
        <f t="shared" si="1"/>
        <v>38078</v>
      </c>
      <c r="F26" s="53">
        <v>43922</v>
      </c>
      <c r="G26" s="60">
        <f t="shared" si="0"/>
        <v>16</v>
      </c>
    </row>
    <row r="27" spans="1:7" x14ac:dyDescent="0.4">
      <c r="A27" s="65">
        <v>26</v>
      </c>
      <c r="B27" s="49" t="s">
        <v>170</v>
      </c>
      <c r="C27" s="55">
        <v>37196</v>
      </c>
      <c r="D27" s="48">
        <v>18</v>
      </c>
      <c r="E27" s="53">
        <f t="shared" si="1"/>
        <v>37196</v>
      </c>
      <c r="F27" s="53">
        <v>43922</v>
      </c>
      <c r="G27" s="60">
        <f t="shared" si="0"/>
        <v>18</v>
      </c>
    </row>
    <row r="28" spans="1:7" x14ac:dyDescent="0.4">
      <c r="A28" s="65">
        <v>27</v>
      </c>
      <c r="B28" s="49" t="s">
        <v>171</v>
      </c>
      <c r="C28" s="55">
        <v>37012</v>
      </c>
      <c r="D28" s="48">
        <v>18</v>
      </c>
      <c r="E28" s="53">
        <f t="shared" si="1"/>
        <v>37012</v>
      </c>
      <c r="F28" s="53">
        <v>43922</v>
      </c>
      <c r="G28" s="60">
        <f t="shared" si="0"/>
        <v>18</v>
      </c>
    </row>
    <row r="29" spans="1:7" x14ac:dyDescent="0.4">
      <c r="A29" s="65">
        <v>28</v>
      </c>
      <c r="B29" s="49" t="s">
        <v>172</v>
      </c>
      <c r="C29" s="55">
        <v>38443</v>
      </c>
      <c r="D29" s="48">
        <v>15</v>
      </c>
      <c r="E29" s="53">
        <f t="shared" si="1"/>
        <v>38443</v>
      </c>
      <c r="F29" s="53">
        <v>43922</v>
      </c>
      <c r="G29" s="60">
        <f t="shared" si="0"/>
        <v>15</v>
      </c>
    </row>
    <row r="30" spans="1:7" x14ac:dyDescent="0.4">
      <c r="A30" s="65">
        <v>29</v>
      </c>
      <c r="B30" s="49" t="s">
        <v>173</v>
      </c>
      <c r="C30" s="55">
        <v>39807</v>
      </c>
      <c r="D30" s="48">
        <v>11</v>
      </c>
      <c r="E30" s="53">
        <f t="shared" si="1"/>
        <v>39807</v>
      </c>
      <c r="F30" s="53">
        <v>43922</v>
      </c>
      <c r="G30" s="60">
        <f t="shared" si="0"/>
        <v>11</v>
      </c>
    </row>
    <row r="31" spans="1:7" x14ac:dyDescent="0.4">
      <c r="A31" s="65">
        <v>30</v>
      </c>
      <c r="B31" s="49" t="s">
        <v>174</v>
      </c>
      <c r="C31" s="55">
        <v>40269</v>
      </c>
      <c r="D31" s="48">
        <v>10</v>
      </c>
      <c r="E31" s="53">
        <f t="shared" si="1"/>
        <v>40269</v>
      </c>
      <c r="F31" s="53">
        <v>43922</v>
      </c>
      <c r="G31" s="60">
        <f t="shared" si="0"/>
        <v>10</v>
      </c>
    </row>
    <row r="32" spans="1:7" x14ac:dyDescent="0.4">
      <c r="A32" s="65">
        <v>31</v>
      </c>
      <c r="B32" s="49" t="s">
        <v>175</v>
      </c>
      <c r="C32" s="55">
        <v>40179</v>
      </c>
      <c r="D32" s="48">
        <v>10</v>
      </c>
      <c r="E32" s="53">
        <f t="shared" si="1"/>
        <v>40179</v>
      </c>
      <c r="F32" s="53">
        <v>43922</v>
      </c>
      <c r="G32" s="60">
        <f t="shared" si="0"/>
        <v>10</v>
      </c>
    </row>
    <row r="33" spans="1:7" x14ac:dyDescent="0.4">
      <c r="A33" s="65">
        <v>32</v>
      </c>
      <c r="B33" s="49" t="s">
        <v>176</v>
      </c>
      <c r="C33" s="55">
        <v>38808</v>
      </c>
      <c r="D33" s="48">
        <v>14</v>
      </c>
      <c r="E33" s="53">
        <f t="shared" si="1"/>
        <v>38808</v>
      </c>
      <c r="F33" s="53">
        <v>43922</v>
      </c>
      <c r="G33" s="60">
        <f t="shared" si="0"/>
        <v>14</v>
      </c>
    </row>
    <row r="34" spans="1:7" x14ac:dyDescent="0.4">
      <c r="A34" s="65">
        <v>33</v>
      </c>
      <c r="B34" s="49" t="s">
        <v>177</v>
      </c>
      <c r="C34" s="55">
        <v>39600</v>
      </c>
      <c r="D34" s="48">
        <v>11</v>
      </c>
      <c r="E34" s="53">
        <f t="shared" si="1"/>
        <v>39600</v>
      </c>
      <c r="F34" s="53">
        <v>43922</v>
      </c>
      <c r="G34" s="60">
        <f t="shared" si="0"/>
        <v>11</v>
      </c>
    </row>
    <row r="35" spans="1:7" x14ac:dyDescent="0.4">
      <c r="A35" s="65">
        <v>34</v>
      </c>
      <c r="B35" s="49" t="s">
        <v>178</v>
      </c>
      <c r="C35" s="55">
        <v>41121</v>
      </c>
      <c r="D35" s="48">
        <v>7</v>
      </c>
      <c r="E35" s="53">
        <f t="shared" si="1"/>
        <v>41121</v>
      </c>
      <c r="F35" s="53">
        <v>43922</v>
      </c>
      <c r="G35" s="60">
        <f t="shared" si="0"/>
        <v>7</v>
      </c>
    </row>
    <row r="36" spans="1:7" x14ac:dyDescent="0.4">
      <c r="A36" s="65">
        <v>35</v>
      </c>
      <c r="B36" s="49" t="s">
        <v>179</v>
      </c>
      <c r="C36" s="55">
        <v>41365</v>
      </c>
      <c r="D36" s="48">
        <v>7</v>
      </c>
      <c r="E36" s="53">
        <f t="shared" si="1"/>
        <v>41365</v>
      </c>
      <c r="F36" s="53">
        <v>43922</v>
      </c>
      <c r="G36" s="60">
        <f t="shared" si="0"/>
        <v>7</v>
      </c>
    </row>
    <row r="37" spans="1:7" x14ac:dyDescent="0.4">
      <c r="A37" s="65">
        <v>36</v>
      </c>
      <c r="B37" s="49" t="s">
        <v>180</v>
      </c>
      <c r="C37" s="55">
        <v>41365</v>
      </c>
      <c r="D37" s="48">
        <v>7</v>
      </c>
      <c r="E37" s="53">
        <f t="shared" si="1"/>
        <v>41365</v>
      </c>
      <c r="F37" s="53">
        <v>43922</v>
      </c>
      <c r="G37" s="60">
        <f t="shared" si="0"/>
        <v>7</v>
      </c>
    </row>
    <row r="38" spans="1:7" x14ac:dyDescent="0.4">
      <c r="A38" s="65">
        <v>37</v>
      </c>
      <c r="B38" s="49" t="s">
        <v>181</v>
      </c>
      <c r="C38" s="55">
        <v>41730</v>
      </c>
      <c r="D38" s="48">
        <v>6</v>
      </c>
      <c r="E38" s="53">
        <f t="shared" si="1"/>
        <v>41730</v>
      </c>
      <c r="F38" s="53">
        <v>43922</v>
      </c>
      <c r="G38" s="60">
        <f t="shared" si="0"/>
        <v>6</v>
      </c>
    </row>
    <row r="39" spans="1:7" x14ac:dyDescent="0.4">
      <c r="A39" s="65">
        <v>38</v>
      </c>
      <c r="B39" s="49" t="s">
        <v>182</v>
      </c>
      <c r="C39" s="55">
        <v>41030</v>
      </c>
      <c r="D39" s="48">
        <v>7</v>
      </c>
      <c r="E39" s="53">
        <f t="shared" si="1"/>
        <v>41030</v>
      </c>
      <c r="F39" s="53">
        <v>43922</v>
      </c>
      <c r="G39" s="60">
        <f t="shared" si="0"/>
        <v>7</v>
      </c>
    </row>
    <row r="40" spans="1:7" x14ac:dyDescent="0.4">
      <c r="A40" s="65">
        <v>39</v>
      </c>
      <c r="B40" s="49" t="s">
        <v>183</v>
      </c>
      <c r="C40" s="55">
        <v>41366</v>
      </c>
      <c r="D40" s="48">
        <v>6</v>
      </c>
      <c r="E40" s="53">
        <f t="shared" si="1"/>
        <v>41366</v>
      </c>
      <c r="F40" s="53">
        <v>43922</v>
      </c>
      <c r="G40" s="60">
        <f t="shared" si="0"/>
        <v>6</v>
      </c>
    </row>
    <row r="41" spans="1:7" x14ac:dyDescent="0.4">
      <c r="A41" s="65">
        <v>40</v>
      </c>
      <c r="B41" s="49" t="s">
        <v>184</v>
      </c>
      <c r="C41" s="55">
        <v>41845</v>
      </c>
      <c r="D41" s="48">
        <v>5</v>
      </c>
      <c r="E41" s="53">
        <f t="shared" si="1"/>
        <v>41845</v>
      </c>
      <c r="F41" s="53">
        <v>43922</v>
      </c>
      <c r="G41" s="60">
        <f t="shared" si="0"/>
        <v>5</v>
      </c>
    </row>
    <row r="42" spans="1:7" x14ac:dyDescent="0.4">
      <c r="A42" s="65">
        <v>41</v>
      </c>
      <c r="B42" s="49" t="s">
        <v>185</v>
      </c>
      <c r="C42" s="55">
        <v>42186</v>
      </c>
      <c r="D42" s="48">
        <v>4</v>
      </c>
      <c r="E42" s="53">
        <f t="shared" si="1"/>
        <v>42186</v>
      </c>
      <c r="F42" s="53">
        <v>43922</v>
      </c>
      <c r="G42" s="60">
        <f t="shared" si="0"/>
        <v>4</v>
      </c>
    </row>
    <row r="43" spans="1:7" x14ac:dyDescent="0.4">
      <c r="A43" s="65">
        <v>42</v>
      </c>
      <c r="B43" s="49" t="s">
        <v>186</v>
      </c>
      <c r="C43" s="55">
        <v>42461</v>
      </c>
      <c r="D43" s="48">
        <v>4</v>
      </c>
      <c r="E43" s="53">
        <f t="shared" si="1"/>
        <v>42461</v>
      </c>
      <c r="F43" s="53">
        <v>43922</v>
      </c>
      <c r="G43" s="60">
        <f t="shared" si="0"/>
        <v>4</v>
      </c>
    </row>
    <row r="44" spans="1:7" x14ac:dyDescent="0.4">
      <c r="A44" s="65">
        <v>43</v>
      </c>
      <c r="B44" s="49" t="s">
        <v>187</v>
      </c>
      <c r="C44" s="55">
        <v>42609</v>
      </c>
      <c r="D44" s="48">
        <v>3</v>
      </c>
      <c r="E44" s="53">
        <f t="shared" si="1"/>
        <v>42609</v>
      </c>
      <c r="F44" s="53">
        <v>43922</v>
      </c>
      <c r="G44" s="60">
        <f t="shared" si="0"/>
        <v>3</v>
      </c>
    </row>
    <row r="45" spans="1:7" x14ac:dyDescent="0.4">
      <c r="A45" s="65">
        <v>44</v>
      </c>
      <c r="B45" s="50" t="s">
        <v>188</v>
      </c>
      <c r="C45" s="55">
        <v>37348</v>
      </c>
      <c r="D45" s="48">
        <v>17</v>
      </c>
      <c r="E45" s="53">
        <f t="shared" si="1"/>
        <v>37348</v>
      </c>
      <c r="F45" s="53">
        <v>43922</v>
      </c>
      <c r="G45" s="60">
        <f t="shared" si="0"/>
        <v>17</v>
      </c>
    </row>
    <row r="46" spans="1:7" x14ac:dyDescent="0.4">
      <c r="A46" s="65">
        <v>45</v>
      </c>
      <c r="B46" s="49" t="s">
        <v>189</v>
      </c>
      <c r="C46" s="55">
        <v>43101</v>
      </c>
      <c r="D46" s="48">
        <v>2</v>
      </c>
      <c r="E46" s="53">
        <f t="shared" si="1"/>
        <v>43101</v>
      </c>
      <c r="F46" s="53">
        <v>43922</v>
      </c>
      <c r="G46" s="60">
        <f t="shared" si="0"/>
        <v>2</v>
      </c>
    </row>
    <row r="47" spans="1:7" x14ac:dyDescent="0.4">
      <c r="A47" s="65">
        <v>46</v>
      </c>
      <c r="B47" s="49" t="s">
        <v>190</v>
      </c>
      <c r="C47" s="55">
        <v>41640</v>
      </c>
      <c r="D47" s="48">
        <v>6</v>
      </c>
      <c r="E47" s="53">
        <f t="shared" si="1"/>
        <v>41640</v>
      </c>
      <c r="F47" s="53">
        <v>43922</v>
      </c>
      <c r="G47" s="60">
        <f t="shared" si="0"/>
        <v>6</v>
      </c>
    </row>
    <row r="48" spans="1:7" x14ac:dyDescent="0.4">
      <c r="A48" s="65">
        <v>47</v>
      </c>
      <c r="B48" s="49" t="s">
        <v>191</v>
      </c>
      <c r="C48" s="55">
        <v>34790</v>
      </c>
      <c r="D48" s="48">
        <v>25</v>
      </c>
      <c r="E48" s="53">
        <f t="shared" si="1"/>
        <v>34790</v>
      </c>
      <c r="F48" s="53">
        <v>43922</v>
      </c>
      <c r="G48" s="60">
        <f t="shared" si="0"/>
        <v>25</v>
      </c>
    </row>
    <row r="49" spans="1:7" x14ac:dyDescent="0.4">
      <c r="A49" s="65">
        <v>48</v>
      </c>
      <c r="B49" s="49" t="s">
        <v>192</v>
      </c>
      <c r="C49" s="55">
        <v>34344</v>
      </c>
      <c r="D49" s="48">
        <v>26</v>
      </c>
      <c r="E49" s="53">
        <f t="shared" si="1"/>
        <v>34344</v>
      </c>
      <c r="F49" s="53">
        <v>43922</v>
      </c>
      <c r="G49" s="60">
        <f t="shared" si="0"/>
        <v>26</v>
      </c>
    </row>
    <row r="50" spans="1:7" x14ac:dyDescent="0.4">
      <c r="A50" s="65">
        <v>49</v>
      </c>
      <c r="B50" s="49" t="s">
        <v>193</v>
      </c>
      <c r="C50" s="55">
        <v>41687</v>
      </c>
      <c r="D50" s="48">
        <v>6</v>
      </c>
      <c r="E50" s="53">
        <f t="shared" si="1"/>
        <v>41687</v>
      </c>
      <c r="F50" s="53">
        <v>43922</v>
      </c>
      <c r="G50" s="60">
        <f t="shared" si="0"/>
        <v>6</v>
      </c>
    </row>
    <row r="51" spans="1:7" x14ac:dyDescent="0.4">
      <c r="A51" s="65">
        <v>50</v>
      </c>
      <c r="B51" s="49" t="s">
        <v>194</v>
      </c>
      <c r="C51" s="55">
        <v>41130</v>
      </c>
      <c r="D51" s="48">
        <v>7</v>
      </c>
      <c r="E51" s="53">
        <f t="shared" si="1"/>
        <v>41130</v>
      </c>
      <c r="F51" s="53">
        <v>43922</v>
      </c>
      <c r="G51" s="60">
        <f t="shared" si="0"/>
        <v>7</v>
      </c>
    </row>
    <row r="52" spans="1:7" x14ac:dyDescent="0.4">
      <c r="A52" s="65">
        <v>51</v>
      </c>
      <c r="B52" s="49" t="s">
        <v>195</v>
      </c>
      <c r="C52" s="55">
        <v>34163</v>
      </c>
      <c r="D52" s="48">
        <v>26</v>
      </c>
      <c r="E52" s="53">
        <f t="shared" si="1"/>
        <v>34163</v>
      </c>
      <c r="F52" s="53">
        <v>43922</v>
      </c>
      <c r="G52" s="60">
        <f t="shared" si="0"/>
        <v>26</v>
      </c>
    </row>
    <row r="53" spans="1:7" x14ac:dyDescent="0.4">
      <c r="A53" s="65">
        <v>52</v>
      </c>
      <c r="B53" s="49" t="s">
        <v>196</v>
      </c>
      <c r="C53" s="55">
        <v>36456</v>
      </c>
      <c r="D53" s="48">
        <v>20</v>
      </c>
      <c r="E53" s="53">
        <f t="shared" si="1"/>
        <v>36456</v>
      </c>
      <c r="F53" s="53">
        <v>43922</v>
      </c>
      <c r="G53" s="60">
        <f t="shared" si="0"/>
        <v>20</v>
      </c>
    </row>
    <row r="54" spans="1:7" x14ac:dyDescent="0.4">
      <c r="A54" s="65">
        <v>53</v>
      </c>
      <c r="B54" s="49" t="s">
        <v>197</v>
      </c>
      <c r="C54" s="55">
        <v>38808</v>
      </c>
      <c r="D54" s="48">
        <v>14</v>
      </c>
      <c r="E54" s="53">
        <f t="shared" si="1"/>
        <v>38808</v>
      </c>
      <c r="F54" s="53">
        <v>43922</v>
      </c>
      <c r="G54" s="60">
        <f t="shared" si="0"/>
        <v>14</v>
      </c>
    </row>
    <row r="55" spans="1:7" x14ac:dyDescent="0.4">
      <c r="A55" s="65">
        <v>54</v>
      </c>
      <c r="B55" s="50" t="s">
        <v>198</v>
      </c>
      <c r="C55" s="55">
        <v>42833</v>
      </c>
      <c r="D55" s="48">
        <v>2</v>
      </c>
      <c r="E55" s="53">
        <f t="shared" si="1"/>
        <v>42833</v>
      </c>
      <c r="F55" s="53">
        <v>43922</v>
      </c>
      <c r="G55" s="60">
        <f t="shared" si="0"/>
        <v>2</v>
      </c>
    </row>
    <row r="56" spans="1:7" x14ac:dyDescent="0.4">
      <c r="A56" s="65">
        <v>55</v>
      </c>
      <c r="B56" s="50" t="s">
        <v>199</v>
      </c>
      <c r="C56" s="55">
        <v>42769</v>
      </c>
      <c r="D56" s="48">
        <v>3</v>
      </c>
      <c r="E56" s="53">
        <f t="shared" si="1"/>
        <v>42769</v>
      </c>
      <c r="F56" s="53">
        <v>43922</v>
      </c>
      <c r="G56" s="60">
        <f t="shared" si="0"/>
        <v>3</v>
      </c>
    </row>
    <row r="57" spans="1:7" x14ac:dyDescent="0.4">
      <c r="A57" s="65">
        <v>56</v>
      </c>
      <c r="B57" s="49" t="s">
        <v>200</v>
      </c>
      <c r="C57" s="55">
        <v>36982</v>
      </c>
      <c r="D57" s="48">
        <v>19</v>
      </c>
      <c r="E57" s="53">
        <f t="shared" si="1"/>
        <v>36982</v>
      </c>
      <c r="F57" s="53">
        <v>43922</v>
      </c>
      <c r="G57" s="60">
        <f t="shared" si="0"/>
        <v>19</v>
      </c>
    </row>
    <row r="58" spans="1:7" x14ac:dyDescent="0.4">
      <c r="A58" s="65">
        <v>57</v>
      </c>
      <c r="B58" s="49" t="s">
        <v>201</v>
      </c>
      <c r="C58" s="55">
        <v>42957</v>
      </c>
      <c r="D58" s="48">
        <v>2</v>
      </c>
      <c r="E58" s="53">
        <f t="shared" si="1"/>
        <v>42957</v>
      </c>
      <c r="F58" s="53">
        <v>43922</v>
      </c>
      <c r="G58" s="60">
        <f t="shared" si="0"/>
        <v>2</v>
      </c>
    </row>
    <row r="59" spans="1:7" x14ac:dyDescent="0.4">
      <c r="A59" s="65">
        <v>58</v>
      </c>
      <c r="B59" s="49" t="s">
        <v>202</v>
      </c>
      <c r="C59" s="55">
        <v>42300</v>
      </c>
      <c r="D59" s="48">
        <v>4</v>
      </c>
      <c r="E59" s="53">
        <f t="shared" si="1"/>
        <v>42300</v>
      </c>
      <c r="F59" s="53">
        <v>43922</v>
      </c>
      <c r="G59" s="60">
        <f t="shared" si="0"/>
        <v>4</v>
      </c>
    </row>
    <row r="60" spans="1:7" x14ac:dyDescent="0.4">
      <c r="A60" s="65">
        <v>59</v>
      </c>
      <c r="B60" s="49" t="s">
        <v>203</v>
      </c>
      <c r="C60" s="55">
        <v>41000</v>
      </c>
      <c r="D60" s="48">
        <v>8</v>
      </c>
      <c r="E60" s="53">
        <f t="shared" si="1"/>
        <v>41000</v>
      </c>
      <c r="F60" s="53">
        <v>43922</v>
      </c>
      <c r="G60" s="60">
        <f t="shared" si="0"/>
        <v>8</v>
      </c>
    </row>
    <row r="61" spans="1:7" x14ac:dyDescent="0.4">
      <c r="A61" s="65">
        <v>60</v>
      </c>
      <c r="B61" s="49" t="s">
        <v>204</v>
      </c>
      <c r="C61" s="55">
        <v>35309</v>
      </c>
      <c r="D61" s="48">
        <v>23</v>
      </c>
      <c r="E61" s="53">
        <f t="shared" si="1"/>
        <v>35309</v>
      </c>
      <c r="F61" s="53">
        <v>43922</v>
      </c>
      <c r="G61" s="60">
        <f t="shared" si="0"/>
        <v>23</v>
      </c>
    </row>
    <row r="62" spans="1:7" x14ac:dyDescent="0.4">
      <c r="A62" s="65">
        <v>61</v>
      </c>
      <c r="B62" s="49" t="s">
        <v>205</v>
      </c>
      <c r="C62" s="55">
        <v>39539</v>
      </c>
      <c r="D62" s="48">
        <v>12</v>
      </c>
      <c r="E62" s="53">
        <f t="shared" si="1"/>
        <v>39539</v>
      </c>
      <c r="F62" s="53">
        <v>43922</v>
      </c>
      <c r="G62" s="60">
        <f t="shared" si="0"/>
        <v>12</v>
      </c>
    </row>
    <row r="63" spans="1:7" x14ac:dyDescent="0.4">
      <c r="A63" s="65">
        <v>62</v>
      </c>
      <c r="B63" s="49" t="s">
        <v>206</v>
      </c>
      <c r="C63" s="55">
        <v>38043</v>
      </c>
      <c r="D63" s="48">
        <v>16</v>
      </c>
      <c r="E63" s="53">
        <f t="shared" si="1"/>
        <v>38043</v>
      </c>
      <c r="F63" s="53">
        <v>43922</v>
      </c>
      <c r="G63" s="60">
        <f t="shared" si="0"/>
        <v>16</v>
      </c>
    </row>
    <row r="64" spans="1:7" x14ac:dyDescent="0.4">
      <c r="A64" s="65">
        <v>63</v>
      </c>
      <c r="B64" s="51" t="s">
        <v>207</v>
      </c>
      <c r="C64" s="55">
        <v>39539</v>
      </c>
      <c r="D64" s="48">
        <v>12</v>
      </c>
      <c r="E64" s="53">
        <f t="shared" si="1"/>
        <v>39539</v>
      </c>
      <c r="F64" s="53">
        <v>43922</v>
      </c>
      <c r="G64" s="60">
        <f t="shared" si="0"/>
        <v>12</v>
      </c>
    </row>
    <row r="65" spans="1:7" x14ac:dyDescent="0.4">
      <c r="A65" s="65">
        <v>64</v>
      </c>
      <c r="B65" s="49" t="s">
        <v>208</v>
      </c>
      <c r="C65" s="55">
        <v>41365</v>
      </c>
      <c r="D65" s="48">
        <v>7</v>
      </c>
      <c r="E65" s="53">
        <f t="shared" si="1"/>
        <v>41365</v>
      </c>
      <c r="F65" s="53">
        <v>43922</v>
      </c>
      <c r="G65" s="60">
        <f t="shared" si="0"/>
        <v>7</v>
      </c>
    </row>
    <row r="66" spans="1:7" x14ac:dyDescent="0.4">
      <c r="A66" s="65">
        <v>65</v>
      </c>
      <c r="B66" s="52" t="s">
        <v>209</v>
      </c>
      <c r="C66" s="55">
        <v>38052</v>
      </c>
      <c r="D66" s="48">
        <v>16</v>
      </c>
      <c r="E66" s="53">
        <f t="shared" si="1"/>
        <v>38052</v>
      </c>
      <c r="F66" s="53">
        <v>43922</v>
      </c>
      <c r="G66" s="60">
        <f t="shared" si="0"/>
        <v>16</v>
      </c>
    </row>
    <row r="67" spans="1:7" x14ac:dyDescent="0.4">
      <c r="A67" s="65">
        <v>66</v>
      </c>
      <c r="B67" s="49" t="s">
        <v>210</v>
      </c>
      <c r="C67" s="55">
        <v>40422</v>
      </c>
      <c r="D67" s="48">
        <v>9</v>
      </c>
      <c r="E67" s="53">
        <f t="shared" si="1"/>
        <v>40422</v>
      </c>
      <c r="F67" s="53">
        <v>43922</v>
      </c>
      <c r="G67" s="60">
        <f t="shared" ref="G67:G77" si="2">DATEDIF(E67,F67,"y")</f>
        <v>9</v>
      </c>
    </row>
    <row r="68" spans="1:7" x14ac:dyDescent="0.4">
      <c r="A68" s="65">
        <v>67</v>
      </c>
      <c r="B68" s="49" t="s">
        <v>211</v>
      </c>
      <c r="C68" s="55">
        <v>37059</v>
      </c>
      <c r="D68" s="48">
        <v>18</v>
      </c>
      <c r="E68" s="53">
        <f t="shared" ref="E68:E77" si="3">C68</f>
        <v>37059</v>
      </c>
      <c r="F68" s="53">
        <v>43922</v>
      </c>
      <c r="G68" s="60">
        <f t="shared" si="2"/>
        <v>18</v>
      </c>
    </row>
    <row r="69" spans="1:7" x14ac:dyDescent="0.4">
      <c r="A69" s="65">
        <v>68</v>
      </c>
      <c r="B69" s="49" t="s">
        <v>212</v>
      </c>
      <c r="C69" s="55">
        <v>42141</v>
      </c>
      <c r="D69" s="48">
        <v>4</v>
      </c>
      <c r="E69" s="53">
        <f t="shared" si="3"/>
        <v>42141</v>
      </c>
      <c r="F69" s="53">
        <v>43922</v>
      </c>
      <c r="G69" s="60">
        <f t="shared" si="2"/>
        <v>4</v>
      </c>
    </row>
    <row r="70" spans="1:7" x14ac:dyDescent="0.4">
      <c r="A70" s="65">
        <v>69</v>
      </c>
      <c r="B70" s="49" t="s">
        <v>213</v>
      </c>
      <c r="C70" s="55">
        <v>36414</v>
      </c>
      <c r="D70" s="48">
        <v>20</v>
      </c>
      <c r="E70" s="53">
        <f t="shared" si="3"/>
        <v>36414</v>
      </c>
      <c r="F70" s="53">
        <v>43922</v>
      </c>
      <c r="G70" s="60">
        <f t="shared" si="2"/>
        <v>20</v>
      </c>
    </row>
    <row r="71" spans="1:7" x14ac:dyDescent="0.4">
      <c r="A71" s="65">
        <v>70</v>
      </c>
      <c r="B71" s="49" t="s">
        <v>214</v>
      </c>
      <c r="C71" s="55">
        <v>35529</v>
      </c>
      <c r="D71" s="48">
        <v>22</v>
      </c>
      <c r="E71" s="53">
        <f t="shared" si="3"/>
        <v>35529</v>
      </c>
      <c r="F71" s="53">
        <v>43922</v>
      </c>
      <c r="G71" s="60">
        <f t="shared" si="2"/>
        <v>22</v>
      </c>
    </row>
    <row r="72" spans="1:7" ht="24" x14ac:dyDescent="0.4">
      <c r="A72" s="65">
        <v>71</v>
      </c>
      <c r="B72" s="57" t="s">
        <v>733</v>
      </c>
      <c r="C72" s="55">
        <v>42552</v>
      </c>
      <c r="D72" s="48">
        <v>3</v>
      </c>
      <c r="E72" s="53">
        <f t="shared" si="3"/>
        <v>42552</v>
      </c>
      <c r="F72" s="53">
        <v>43922</v>
      </c>
      <c r="G72" s="60">
        <f t="shared" si="2"/>
        <v>3</v>
      </c>
    </row>
    <row r="73" spans="1:7" x14ac:dyDescent="0.4">
      <c r="A73" s="65">
        <v>72</v>
      </c>
      <c r="B73" s="49" t="s">
        <v>215</v>
      </c>
      <c r="C73" s="55">
        <v>42826</v>
      </c>
      <c r="D73" s="48">
        <v>3</v>
      </c>
      <c r="E73" s="53">
        <f t="shared" si="3"/>
        <v>42826</v>
      </c>
      <c r="F73" s="53">
        <v>43922</v>
      </c>
      <c r="G73" s="60">
        <f t="shared" si="2"/>
        <v>3</v>
      </c>
    </row>
    <row r="74" spans="1:7" x14ac:dyDescent="0.4">
      <c r="A74" s="65">
        <v>73</v>
      </c>
      <c r="B74" s="49" t="s">
        <v>216</v>
      </c>
      <c r="C74" s="55">
        <v>43617</v>
      </c>
      <c r="D74" s="48">
        <v>0</v>
      </c>
      <c r="E74" s="53">
        <f t="shared" si="3"/>
        <v>43617</v>
      </c>
      <c r="F74" s="53">
        <v>43922</v>
      </c>
      <c r="G74" s="60">
        <f t="shared" si="2"/>
        <v>0</v>
      </c>
    </row>
    <row r="75" spans="1:7" x14ac:dyDescent="0.4">
      <c r="A75" s="65">
        <v>74</v>
      </c>
      <c r="B75" s="49" t="s">
        <v>217</v>
      </c>
      <c r="C75" s="55">
        <v>39539</v>
      </c>
      <c r="D75" s="48">
        <v>12</v>
      </c>
      <c r="E75" s="53">
        <f t="shared" si="3"/>
        <v>39539</v>
      </c>
      <c r="F75" s="53">
        <v>43922</v>
      </c>
      <c r="G75" s="60">
        <f t="shared" si="2"/>
        <v>12</v>
      </c>
    </row>
    <row r="76" spans="1:7" x14ac:dyDescent="0.4">
      <c r="A76" s="65">
        <v>75</v>
      </c>
      <c r="B76" s="49" t="s">
        <v>218</v>
      </c>
      <c r="C76" s="55">
        <v>42686</v>
      </c>
      <c r="D76" s="48">
        <v>3</v>
      </c>
      <c r="E76" s="53">
        <f t="shared" si="3"/>
        <v>42686</v>
      </c>
      <c r="F76" s="53">
        <v>43922</v>
      </c>
      <c r="G76" s="60">
        <f t="shared" si="2"/>
        <v>3</v>
      </c>
    </row>
    <row r="77" spans="1:7" x14ac:dyDescent="0.4">
      <c r="A77" s="65">
        <v>76</v>
      </c>
      <c r="B77" s="49" t="s">
        <v>421</v>
      </c>
      <c r="C77" s="55">
        <v>42370</v>
      </c>
      <c r="D77" s="48">
        <v>4</v>
      </c>
      <c r="E77" s="53">
        <f t="shared" si="3"/>
        <v>42370</v>
      </c>
      <c r="F77" s="53">
        <v>43922</v>
      </c>
      <c r="G77" s="60">
        <f t="shared" si="2"/>
        <v>4</v>
      </c>
    </row>
  </sheetData>
  <phoneticPr fontId="2"/>
  <dataValidations count="1">
    <dataValidation imeMode="hiragana" allowBlank="1" showInputMessage="1" showErrorMessage="1" sqref="B60 B2:B45 B47:B58 B64:B76" xr:uid="{0F009C8D-FF02-4302-A703-8F2FBD23771D}"/>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E5F05-B5C8-4C11-AA8A-722EC8A34C49}">
  <dimension ref="A1:P125"/>
  <sheetViews>
    <sheetView view="pageLayout" zoomScaleNormal="100" workbookViewId="0">
      <selection activeCell="Q5" sqref="Q5"/>
    </sheetView>
  </sheetViews>
  <sheetFormatPr defaultRowHeight="18.75" x14ac:dyDescent="0.4"/>
  <cols>
    <col min="1" max="1" width="18.375" customWidth="1"/>
    <col min="2" max="13" width="4.625" customWidth="1"/>
    <col min="14" max="14" width="5.375" customWidth="1"/>
    <col min="15" max="16" width="4.625" customWidth="1"/>
  </cols>
  <sheetData>
    <row r="1" spans="1:16" ht="26.25" customHeight="1" x14ac:dyDescent="0.4">
      <c r="A1" s="46"/>
      <c r="B1" s="215" t="s">
        <v>735</v>
      </c>
      <c r="C1" s="215"/>
      <c r="D1" s="215"/>
      <c r="E1" s="215"/>
      <c r="F1" s="215"/>
      <c r="G1" s="215"/>
      <c r="H1" s="215"/>
      <c r="I1" s="215"/>
      <c r="J1" s="215"/>
      <c r="K1" s="215"/>
      <c r="L1" s="215"/>
      <c r="M1" s="215"/>
      <c r="N1" s="215"/>
      <c r="O1" s="215"/>
    </row>
    <row r="2" spans="1:16" ht="12" customHeight="1" x14ac:dyDescent="0.4">
      <c r="A2" s="1"/>
      <c r="B2" s="1"/>
      <c r="C2" s="1"/>
      <c r="D2" s="8"/>
      <c r="E2" s="8"/>
      <c r="F2" s="1"/>
      <c r="G2" s="1"/>
      <c r="H2" s="1"/>
      <c r="I2" s="1"/>
      <c r="J2" s="1"/>
      <c r="K2" s="1"/>
      <c r="L2" s="1"/>
      <c r="M2" s="1"/>
      <c r="N2" s="1"/>
      <c r="O2" s="1"/>
    </row>
    <row r="3" spans="1:16" x14ac:dyDescent="0.4">
      <c r="A3" s="15" t="s">
        <v>0</v>
      </c>
      <c r="B3" s="1"/>
      <c r="C3" s="1"/>
      <c r="D3" s="1"/>
      <c r="E3" s="1"/>
      <c r="F3" s="1"/>
      <c r="G3" s="1"/>
      <c r="H3" s="1"/>
      <c r="I3" s="1"/>
      <c r="J3" s="1"/>
      <c r="K3" s="1"/>
      <c r="L3" s="1"/>
      <c r="M3" s="1"/>
      <c r="N3" s="1"/>
      <c r="P3" s="7" t="s">
        <v>74</v>
      </c>
    </row>
    <row r="4" spans="1:16" ht="15.75" customHeight="1" x14ac:dyDescent="0.15">
      <c r="A4" s="9" t="s">
        <v>1</v>
      </c>
      <c r="B4" s="217" t="str">
        <f>IF(ISBLANK(INDEX(入力画面!B4:AE75,入力画面!C2,2)),"",INDEX(入力画面!B4:AE75,入力画面!C2,2))</f>
        <v>ろうじんほけんしせつ
あいせんかんぼらんてぃあ</v>
      </c>
      <c r="C4" s="217"/>
      <c r="D4" s="217"/>
      <c r="E4" s="217"/>
      <c r="F4" s="217"/>
      <c r="G4" s="217"/>
      <c r="H4" s="217"/>
      <c r="I4" s="218"/>
      <c r="J4" s="158" t="s">
        <v>37</v>
      </c>
      <c r="K4" s="159"/>
      <c r="L4" s="159"/>
      <c r="M4" s="160"/>
      <c r="N4" s="131"/>
      <c r="O4" s="132"/>
      <c r="P4" s="133"/>
    </row>
    <row r="5" spans="1:16" ht="17.100000000000001" customHeight="1" x14ac:dyDescent="0.15">
      <c r="A5" s="149" t="s">
        <v>2</v>
      </c>
      <c r="B5" s="152" t="str">
        <f>IF(ISBLANK(INDEX(入力画面!B4:AE75,入力画面!C2,1)),"",INDEX(入力画面!B4:AE75,入力画面!C2,1))</f>
        <v>老人保健施設愛泉館ボランティア</v>
      </c>
      <c r="C5" s="153"/>
      <c r="D5" s="153"/>
      <c r="E5" s="153"/>
      <c r="F5" s="153"/>
      <c r="G5" s="153"/>
      <c r="H5" s="153"/>
      <c r="I5" s="153"/>
      <c r="J5" s="161"/>
      <c r="K5" s="162"/>
      <c r="L5" s="162"/>
      <c r="M5" s="163"/>
      <c r="N5" s="134"/>
      <c r="O5" s="136" t="s">
        <v>1175</v>
      </c>
      <c r="P5" s="135"/>
    </row>
    <row r="6" spans="1:16" ht="17.100000000000001" customHeight="1" x14ac:dyDescent="0.15">
      <c r="A6" s="150"/>
      <c r="B6" s="154"/>
      <c r="C6" s="155"/>
      <c r="D6" s="155"/>
      <c r="E6" s="155"/>
      <c r="F6" s="155"/>
      <c r="G6" s="155"/>
      <c r="H6" s="155"/>
      <c r="I6" s="155"/>
      <c r="J6" s="161"/>
      <c r="K6" s="162"/>
      <c r="L6" s="162"/>
      <c r="M6" s="163"/>
      <c r="N6" s="134"/>
      <c r="O6" s="136" t="s">
        <v>1177</v>
      </c>
      <c r="P6" s="135"/>
    </row>
    <row r="7" spans="1:16" ht="17.100000000000001" customHeight="1" x14ac:dyDescent="0.4">
      <c r="A7" s="151"/>
      <c r="B7" s="156"/>
      <c r="C7" s="157"/>
      <c r="D7" s="157"/>
      <c r="E7" s="157"/>
      <c r="F7" s="157"/>
      <c r="G7" s="157"/>
      <c r="H7" s="157"/>
      <c r="I7" s="157"/>
      <c r="J7" s="164"/>
      <c r="K7" s="165"/>
      <c r="L7" s="165"/>
      <c r="M7" s="166"/>
      <c r="N7" s="45"/>
      <c r="O7" s="137" t="s">
        <v>1176</v>
      </c>
      <c r="P7" s="130"/>
    </row>
    <row r="8" spans="1:16" ht="33.75" customHeight="1" x14ac:dyDescent="0.4">
      <c r="A8" s="11" t="s">
        <v>4</v>
      </c>
      <c r="B8" s="223">
        <f>IF(ISBLANK(INDEX(入力画面!B4:AE75,入力画面!C2,3)),"",INDEX(入力画面!B4:AE75,入力画面!C2,3))</f>
        <v>33695</v>
      </c>
      <c r="C8" s="224"/>
      <c r="D8" s="224"/>
      <c r="E8" s="224"/>
      <c r="F8" s="224"/>
      <c r="G8" s="225" t="s">
        <v>262</v>
      </c>
      <c r="H8" s="225"/>
      <c r="I8" s="5">
        <f>IF(ISBLANK(INDEX(入力画面!B4:AE75,入力画面!C2,4)),"",INDEX(入力画面!B4:AE75,入力画面!C2,4))</f>
        <v>28</v>
      </c>
      <c r="J8" s="5" t="s">
        <v>263</v>
      </c>
      <c r="K8" s="5"/>
      <c r="L8" s="5"/>
      <c r="M8" s="5"/>
      <c r="N8" s="21"/>
      <c r="O8" s="21"/>
      <c r="P8" s="22"/>
    </row>
    <row r="9" spans="1:16" ht="14.1" customHeight="1" x14ac:dyDescent="0.4">
      <c r="A9" s="149" t="s">
        <v>3</v>
      </c>
      <c r="B9" s="169" t="s">
        <v>137</v>
      </c>
      <c r="C9" s="226"/>
      <c r="D9" s="227"/>
      <c r="E9" s="169" t="str">
        <f>IF(ISBLANK(INDEX(入力画面!B4:AE75,入力画面!C2,5)),"",INDEX(入力画面!B4:AE75,入力画面!C2,5))</f>
        <v>えんや　けいこ</v>
      </c>
      <c r="F9" s="226"/>
      <c r="G9" s="226"/>
      <c r="H9" s="226"/>
      <c r="I9" s="227"/>
      <c r="J9" s="167" t="s">
        <v>801</v>
      </c>
      <c r="K9" s="228"/>
      <c r="L9" s="230">
        <f>IF(ISBLANK(INDEX(入力画面!B4:AE75,入力画面!C2,7)),"",INDEX(入力画面!B4:AE75,入力画面!C2,7))</f>
        <v>24859</v>
      </c>
      <c r="M9" s="230"/>
      <c r="N9" s="230"/>
      <c r="O9" s="228" t="s">
        <v>802</v>
      </c>
      <c r="P9" s="229"/>
    </row>
    <row r="10" spans="1:16" ht="40.5" customHeight="1" x14ac:dyDescent="0.4">
      <c r="A10" s="150"/>
      <c r="B10" s="206" t="s">
        <v>49</v>
      </c>
      <c r="C10" s="206"/>
      <c r="D10" s="206"/>
      <c r="E10" s="170" t="str">
        <f>IF(ISBLANK(INDEX(入力画面!B4:AE75,入力画面!C2,6)),"",INDEX(入力画面!B4:AE75,入力画面!C2,6))</f>
        <v>塩谷　敬子</v>
      </c>
      <c r="F10" s="170"/>
      <c r="G10" s="170"/>
      <c r="H10" s="170"/>
      <c r="I10" s="170"/>
      <c r="J10" s="169"/>
      <c r="K10" s="226"/>
      <c r="L10" s="231"/>
      <c r="M10" s="231"/>
      <c r="N10" s="231"/>
      <c r="O10" s="226"/>
      <c r="P10" s="227"/>
    </row>
    <row r="11" spans="1:16" ht="24.95" customHeight="1" x14ac:dyDescent="0.4">
      <c r="A11" s="150"/>
      <c r="B11" s="4" t="s">
        <v>39</v>
      </c>
      <c r="C11" s="4"/>
      <c r="D11" s="32"/>
      <c r="E11" s="74" t="s">
        <v>610</v>
      </c>
      <c r="F11" s="191" t="str">
        <f>IF(ISBLANK(INDEX(入力画面!B4:AE75,入力画面!C2,8)),"",INDEX(入力画面!B4:AE75,入力画面!C2,8))</f>
        <v>470-0111</v>
      </c>
      <c r="G11" s="191"/>
      <c r="H11" s="198" t="str">
        <f>IF(ISBLANK(INDEX(入力画面!B4:AE75,入力画面!C2,9)),"",INDEX(入力画面!B4:AE75,入力画面!C2,9))</f>
        <v>日進市米野木町南山987-44</v>
      </c>
      <c r="I11" s="198"/>
      <c r="J11" s="198"/>
      <c r="K11" s="198"/>
      <c r="L11" s="198"/>
      <c r="M11" s="198"/>
      <c r="N11" s="198"/>
      <c r="O11" s="198"/>
      <c r="P11" s="199"/>
    </row>
    <row r="12" spans="1:16" ht="18" customHeight="1" x14ac:dyDescent="0.4">
      <c r="A12" s="150"/>
      <c r="B12" s="152" t="s">
        <v>123</v>
      </c>
      <c r="C12" s="153"/>
      <c r="D12" s="153"/>
      <c r="E12" s="54" t="str">
        <f>IF(ISBLANK(INDEX(入力画面!B4:AE75,入力画面!C2,10)),"",INDEX(入力画面!B4:AE75,入力画面!C2,10))</f>
        <v>k.enya@aisenkan.net</v>
      </c>
      <c r="F12" s="84"/>
      <c r="G12" s="84"/>
      <c r="H12" s="84"/>
      <c r="I12" s="84"/>
      <c r="J12" s="84"/>
      <c r="K12" s="84"/>
      <c r="L12" s="84"/>
      <c r="M12" s="84"/>
      <c r="N12" s="84"/>
      <c r="O12" s="84"/>
      <c r="P12" s="85"/>
    </row>
    <row r="13" spans="1:16" ht="14.25" customHeight="1" x14ac:dyDescent="0.4">
      <c r="A13" s="150"/>
      <c r="B13" s="156"/>
      <c r="C13" s="157"/>
      <c r="D13" s="157"/>
      <c r="E13" s="220" t="s">
        <v>655</v>
      </c>
      <c r="F13" s="221"/>
      <c r="G13" s="221"/>
      <c r="H13" s="221"/>
      <c r="I13" s="221"/>
      <c r="J13" s="221"/>
      <c r="K13" s="221"/>
      <c r="L13" s="221"/>
      <c r="M13" s="221"/>
      <c r="N13" s="221"/>
      <c r="O13" s="221"/>
      <c r="P13" s="222"/>
    </row>
    <row r="14" spans="1:16" ht="24.95" customHeight="1" x14ac:dyDescent="0.4">
      <c r="A14" s="151"/>
      <c r="B14" s="206" t="s">
        <v>50</v>
      </c>
      <c r="C14" s="206"/>
      <c r="D14" s="206"/>
      <c r="E14" s="172" t="str">
        <f>IF(ISBLANK(INDEX(入力画面!B4:AE75,入力画面!C2,11)),"",INDEX(入力画面!B4:AE75,入力画面!C2,11))</f>
        <v>0561-74-1711</v>
      </c>
      <c r="F14" s="172"/>
      <c r="G14" s="172"/>
      <c r="H14" s="172"/>
      <c r="I14" s="172"/>
      <c r="J14" s="201" t="s">
        <v>51</v>
      </c>
      <c r="K14" s="201"/>
      <c r="L14" s="201"/>
      <c r="M14" s="172" t="str">
        <f>IF(ISBLANK(INDEX(入力画面!B4:AE75,入力画面!C2,12)),"",INDEX(入力画面!B4:AE75,入力画面!C2,12))</f>
        <v>0561-74-2971</v>
      </c>
      <c r="N14" s="172"/>
      <c r="O14" s="172"/>
      <c r="P14" s="172"/>
    </row>
    <row r="15" spans="1:16" ht="33" customHeight="1" x14ac:dyDescent="0.4">
      <c r="A15" s="219" t="s">
        <v>36</v>
      </c>
      <c r="B15" s="200" t="str">
        <f>IF(ISBLANK(INDEX(入力画面!B4:AI75,入力画面!C2,13)),"",INDEX(入力画面!B4:AI75,入力画面!C2,13))</f>
        <v>☑　代表者と同じ</v>
      </c>
      <c r="C15" s="200"/>
      <c r="D15" s="200"/>
      <c r="E15" s="170"/>
      <c r="F15" s="170"/>
      <c r="G15" s="170"/>
      <c r="H15" s="170"/>
      <c r="I15" s="189" t="s">
        <v>49</v>
      </c>
      <c r="J15" s="189"/>
      <c r="K15" s="189"/>
      <c r="L15" s="197" t="str">
        <f>IF(ISBLANK(INDEX(入力画面!B4:AI75,入力画面!C2,14)),"",INDEX(入力画面!B4:AI75,入力画面!C2,14))</f>
        <v/>
      </c>
      <c r="M15" s="197"/>
      <c r="N15" s="197"/>
      <c r="O15" s="197"/>
      <c r="P15" s="197"/>
    </row>
    <row r="16" spans="1:16" ht="24.95" customHeight="1" x14ac:dyDescent="0.4">
      <c r="A16" s="219"/>
      <c r="B16" s="4" t="s">
        <v>39</v>
      </c>
      <c r="C16" s="4"/>
      <c r="D16" s="32"/>
      <c r="E16" s="74" t="s">
        <v>40</v>
      </c>
      <c r="F16" s="198" t="str">
        <f>IF(ISBLANK(INDEX(入力画面!B4:AI75,入力画面!C2,15)),"",INDEX(入力画面!B4:AI75,入力画面!C2,15))</f>
        <v/>
      </c>
      <c r="G16" s="198"/>
      <c r="H16" s="198" t="str">
        <f>IF(ISBLANK(INDEX(入力画面!B4:AI75,入力画面!C2,16)),"",INDEX(入力画面!B4:AI75,入力画面!C2,16))</f>
        <v/>
      </c>
      <c r="I16" s="198"/>
      <c r="J16" s="198"/>
      <c r="K16" s="198"/>
      <c r="L16" s="198"/>
      <c r="M16" s="198"/>
      <c r="N16" s="198"/>
      <c r="O16" s="198"/>
      <c r="P16" s="199"/>
    </row>
    <row r="17" spans="1:16" ht="17.25" customHeight="1" x14ac:dyDescent="0.4">
      <c r="A17" s="219"/>
      <c r="B17" s="152" t="s">
        <v>123</v>
      </c>
      <c r="C17" s="153"/>
      <c r="D17" s="153"/>
      <c r="E17" s="106" t="str">
        <f>IF(ISBLANK(INDEX(入力画面!B4:AI75,入力画面!C2,17)),"",INDEX(入力画面!B4:AI75,入力画面!C2,17))</f>
        <v/>
      </c>
      <c r="F17" s="82"/>
      <c r="G17" s="82"/>
      <c r="H17" s="82"/>
      <c r="I17" s="82"/>
      <c r="J17" s="82"/>
      <c r="K17" s="82"/>
      <c r="L17" s="82"/>
      <c r="M17" s="82"/>
      <c r="N17" s="82"/>
      <c r="O17" s="82"/>
      <c r="P17" s="83"/>
    </row>
    <row r="18" spans="1:16" ht="13.5" customHeight="1" x14ac:dyDescent="0.4">
      <c r="A18" s="219"/>
      <c r="B18" s="156"/>
      <c r="C18" s="157"/>
      <c r="D18" s="157"/>
      <c r="E18" s="220" t="s">
        <v>656</v>
      </c>
      <c r="F18" s="221"/>
      <c r="G18" s="221"/>
      <c r="H18" s="221"/>
      <c r="I18" s="221"/>
      <c r="J18" s="221"/>
      <c r="K18" s="221"/>
      <c r="L18" s="221"/>
      <c r="M18" s="221"/>
      <c r="N18" s="221"/>
      <c r="O18" s="221"/>
      <c r="P18" s="222"/>
    </row>
    <row r="19" spans="1:16" ht="24.95" customHeight="1" x14ac:dyDescent="0.4">
      <c r="A19" s="219"/>
      <c r="B19" s="189" t="s">
        <v>50</v>
      </c>
      <c r="C19" s="189"/>
      <c r="D19" s="189"/>
      <c r="E19" s="171" t="str">
        <f>IF(ISBLANK(INDEX(入力画面!B4:AI75,入力画面!C2,18)),"",INDEX(入力画面!B4:AI75,入力画面!C2,18))</f>
        <v/>
      </c>
      <c r="F19" s="171"/>
      <c r="G19" s="171"/>
      <c r="H19" s="171"/>
      <c r="I19" s="171"/>
      <c r="J19" s="203" t="s">
        <v>51</v>
      </c>
      <c r="K19" s="203"/>
      <c r="L19" s="203"/>
      <c r="M19" s="171" t="str">
        <f>IF(ISBLANK(INDEX(入力画面!B4:AI75,入力画面!C2,19)),"",INDEX(入力画面!B4:AI75,入力画面!C2,19))</f>
        <v/>
      </c>
      <c r="N19" s="171"/>
      <c r="O19" s="171"/>
      <c r="P19" s="171"/>
    </row>
    <row r="20" spans="1:16" ht="20.25" customHeight="1" x14ac:dyDescent="0.4">
      <c r="A20" s="59" t="s">
        <v>5</v>
      </c>
      <c r="B20" s="32" t="s">
        <v>1178</v>
      </c>
      <c r="C20" s="5">
        <f>IF(ISBLANK(INDEX(入力画面!B4:AI75,入力画面!C2,20)),"",INDEX(入力画面!B4:AI75,入力画面!C2,20))</f>
        <v>73</v>
      </c>
      <c r="D20" s="5" t="s">
        <v>645</v>
      </c>
      <c r="E20" s="5" t="s">
        <v>646</v>
      </c>
      <c r="F20" s="5" t="s">
        <v>647</v>
      </c>
      <c r="G20" s="5">
        <f>IF(ISBLANK(INDEX(入力画面!B4:AI75,入力画面!C2,21)),"",INDEX(入力画面!B4:AI75,入力画面!C2,21))</f>
        <v>8</v>
      </c>
      <c r="H20" s="5" t="s">
        <v>645</v>
      </c>
      <c r="I20" s="58" t="s">
        <v>648</v>
      </c>
      <c r="J20" s="5" t="s">
        <v>649</v>
      </c>
      <c r="K20" s="5">
        <f>IF(ISBLANK(INDEX(入力画面!B4:AI75,入力画面!C2,22)),"",INDEX(入力画面!B4:AI75,入力画面!C2,22))</f>
        <v>65</v>
      </c>
      <c r="L20" s="5" t="s">
        <v>645</v>
      </c>
      <c r="M20" s="5" t="s">
        <v>650</v>
      </c>
      <c r="N20" s="195" t="s">
        <v>651</v>
      </c>
      <c r="O20" s="195"/>
      <c r="P20" s="196"/>
    </row>
    <row r="21" spans="1:16" ht="18.75" customHeight="1" x14ac:dyDescent="0.4">
      <c r="A21" s="10" t="s">
        <v>38</v>
      </c>
      <c r="B21" s="151" t="str">
        <f>IF(ISBLANK(INDEX(入力画面!B4:AI75,入力画面!C2,23)),"",INDEX(入力画面!B4:AI75,入力画面!C2,23))</f>
        <v>なし</v>
      </c>
      <c r="C21" s="151"/>
      <c r="D21" s="151"/>
      <c r="E21" s="151"/>
      <c r="F21" s="151"/>
      <c r="G21" s="151"/>
      <c r="H21" s="151"/>
      <c r="I21" s="151"/>
      <c r="J21" s="151"/>
      <c r="K21" s="151"/>
      <c r="L21" s="151"/>
      <c r="M21" s="151"/>
      <c r="N21" s="151"/>
      <c r="O21" s="151"/>
      <c r="P21" s="151"/>
    </row>
    <row r="22" spans="1:16" ht="24.75" customHeight="1" x14ac:dyDescent="0.4">
      <c r="A22" s="31" t="s">
        <v>63</v>
      </c>
      <c r="B22" s="32"/>
      <c r="C22" s="5"/>
      <c r="D22" s="5" t="s">
        <v>69</v>
      </c>
      <c r="F22" s="5"/>
      <c r="G22" s="40" t="s">
        <v>52</v>
      </c>
      <c r="I22" s="5"/>
      <c r="J22" s="5" t="s">
        <v>70</v>
      </c>
      <c r="L22" s="5" t="s">
        <v>71</v>
      </c>
      <c r="M22" s="5"/>
      <c r="N22" s="5"/>
      <c r="O22" s="5"/>
      <c r="P22" s="33"/>
    </row>
    <row r="23" spans="1:16" x14ac:dyDescent="0.4">
      <c r="A23" s="216"/>
      <c r="B23" s="3">
        <v>1</v>
      </c>
      <c r="C23" s="188" t="s">
        <v>8</v>
      </c>
      <c r="D23" s="188"/>
      <c r="E23" s="188"/>
      <c r="F23" s="188"/>
      <c r="G23" s="188"/>
      <c r="H23" s="188"/>
      <c r="I23" s="3">
        <v>14</v>
      </c>
      <c r="J23" s="190" t="s">
        <v>18</v>
      </c>
      <c r="K23" s="191"/>
      <c r="L23" s="191"/>
      <c r="M23" s="191"/>
      <c r="N23" s="191"/>
      <c r="O23" s="191"/>
      <c r="P23" s="192"/>
    </row>
    <row r="24" spans="1:16" x14ac:dyDescent="0.4">
      <c r="A24" s="205"/>
      <c r="B24" s="3">
        <v>2</v>
      </c>
      <c r="C24" s="188" t="s">
        <v>9</v>
      </c>
      <c r="D24" s="188"/>
      <c r="E24" s="188"/>
      <c r="F24" s="188"/>
      <c r="G24" s="188"/>
      <c r="H24" s="188"/>
      <c r="I24" s="3">
        <v>15</v>
      </c>
      <c r="J24" s="190" t="s">
        <v>19</v>
      </c>
      <c r="K24" s="191"/>
      <c r="L24" s="191"/>
      <c r="M24" s="191"/>
      <c r="N24" s="191"/>
      <c r="O24" s="191"/>
      <c r="P24" s="192"/>
    </row>
    <row r="25" spans="1:16" x14ac:dyDescent="0.4">
      <c r="A25" s="12"/>
      <c r="B25" s="3">
        <v>3</v>
      </c>
      <c r="C25" s="188" t="s">
        <v>10</v>
      </c>
      <c r="D25" s="188"/>
      <c r="E25" s="188"/>
      <c r="F25" s="188"/>
      <c r="G25" s="188"/>
      <c r="H25" s="188"/>
      <c r="I25" s="3">
        <v>16</v>
      </c>
      <c r="J25" s="190" t="s">
        <v>20</v>
      </c>
      <c r="K25" s="191"/>
      <c r="L25" s="191"/>
      <c r="M25" s="191"/>
      <c r="N25" s="191"/>
      <c r="O25" s="191"/>
      <c r="P25" s="192"/>
    </row>
    <row r="26" spans="1:16" x14ac:dyDescent="0.4">
      <c r="A26" s="12"/>
      <c r="B26" s="29">
        <v>4</v>
      </c>
      <c r="C26" s="204" t="s">
        <v>11</v>
      </c>
      <c r="D26" s="204"/>
      <c r="E26" s="204"/>
      <c r="F26" s="204"/>
      <c r="G26" s="204"/>
      <c r="H26" s="204"/>
      <c r="I26" s="3">
        <v>17</v>
      </c>
      <c r="J26" s="190" t="s">
        <v>21</v>
      </c>
      <c r="K26" s="191"/>
      <c r="L26" s="191"/>
      <c r="M26" s="191"/>
      <c r="N26" s="191"/>
      <c r="O26" s="191"/>
      <c r="P26" s="192"/>
    </row>
    <row r="27" spans="1:16" x14ac:dyDescent="0.4">
      <c r="A27" s="205" t="s">
        <v>7</v>
      </c>
      <c r="B27" s="3">
        <v>5</v>
      </c>
      <c r="C27" s="188" t="s">
        <v>12</v>
      </c>
      <c r="D27" s="188"/>
      <c r="E27" s="188"/>
      <c r="F27" s="188"/>
      <c r="G27" s="188"/>
      <c r="H27" s="188"/>
      <c r="I27" s="3">
        <v>18</v>
      </c>
      <c r="J27" s="190" t="s">
        <v>29</v>
      </c>
      <c r="K27" s="191"/>
      <c r="L27" s="191"/>
      <c r="M27" s="191"/>
      <c r="N27" s="191"/>
      <c r="O27" s="191"/>
      <c r="P27" s="192"/>
    </row>
    <row r="28" spans="1:16" x14ac:dyDescent="0.4">
      <c r="A28" s="205"/>
      <c r="B28" s="3">
        <v>6</v>
      </c>
      <c r="C28" s="188" t="s">
        <v>13</v>
      </c>
      <c r="D28" s="188"/>
      <c r="E28" s="188"/>
      <c r="F28" s="188"/>
      <c r="G28" s="188"/>
      <c r="H28" s="188"/>
      <c r="I28" s="3">
        <v>19</v>
      </c>
      <c r="J28" s="190" t="s">
        <v>22</v>
      </c>
      <c r="K28" s="191"/>
      <c r="L28" s="191"/>
      <c r="M28" s="191"/>
      <c r="N28" s="191"/>
      <c r="O28" s="191"/>
      <c r="P28" s="192"/>
    </row>
    <row r="29" spans="1:16" x14ac:dyDescent="0.4">
      <c r="A29" s="12" t="s">
        <v>32</v>
      </c>
      <c r="B29" s="3">
        <v>7</v>
      </c>
      <c r="C29" s="188" t="s">
        <v>14</v>
      </c>
      <c r="D29" s="188"/>
      <c r="E29" s="188"/>
      <c r="F29" s="188"/>
      <c r="G29" s="188"/>
      <c r="H29" s="188"/>
      <c r="I29" s="3">
        <v>20</v>
      </c>
      <c r="J29" s="190" t="s">
        <v>23</v>
      </c>
      <c r="K29" s="191"/>
      <c r="L29" s="191"/>
      <c r="M29" s="191"/>
      <c r="N29" s="191"/>
      <c r="O29" s="191"/>
      <c r="P29" s="192"/>
    </row>
    <row r="30" spans="1:16" x14ac:dyDescent="0.4">
      <c r="A30" s="12" t="s">
        <v>33</v>
      </c>
      <c r="B30" s="3">
        <v>8</v>
      </c>
      <c r="C30" s="188" t="s">
        <v>15</v>
      </c>
      <c r="D30" s="188"/>
      <c r="E30" s="188"/>
      <c r="F30" s="188"/>
      <c r="G30" s="188"/>
      <c r="H30" s="188"/>
      <c r="I30" s="3">
        <v>21</v>
      </c>
      <c r="J30" s="190" t="s">
        <v>24</v>
      </c>
      <c r="K30" s="191"/>
      <c r="L30" s="191"/>
      <c r="M30" s="191"/>
      <c r="N30" s="191"/>
      <c r="O30" s="191"/>
      <c r="P30" s="192"/>
    </row>
    <row r="31" spans="1:16" x14ac:dyDescent="0.4">
      <c r="A31" s="12" t="s">
        <v>34</v>
      </c>
      <c r="B31" s="3">
        <v>9</v>
      </c>
      <c r="C31" s="188" t="s">
        <v>26</v>
      </c>
      <c r="D31" s="188"/>
      <c r="E31" s="188"/>
      <c r="F31" s="188"/>
      <c r="G31" s="188"/>
      <c r="H31" s="188"/>
      <c r="I31" s="3">
        <v>22</v>
      </c>
      <c r="J31" s="190" t="s">
        <v>30</v>
      </c>
      <c r="K31" s="191"/>
      <c r="L31" s="191"/>
      <c r="M31" s="191"/>
      <c r="N31" s="191"/>
      <c r="O31" s="191"/>
      <c r="P31" s="192"/>
    </row>
    <row r="32" spans="1:16" x14ac:dyDescent="0.4">
      <c r="A32" s="13"/>
      <c r="B32" s="3">
        <v>10</v>
      </c>
      <c r="C32" s="188" t="s">
        <v>16</v>
      </c>
      <c r="D32" s="188"/>
      <c r="E32" s="188"/>
      <c r="F32" s="188"/>
      <c r="G32" s="188"/>
      <c r="H32" s="188"/>
      <c r="I32" s="3">
        <v>23</v>
      </c>
      <c r="J32" s="190" t="s">
        <v>31</v>
      </c>
      <c r="K32" s="191"/>
      <c r="L32" s="191"/>
      <c r="M32" s="191"/>
      <c r="N32" s="191"/>
      <c r="O32" s="191"/>
      <c r="P32" s="192"/>
    </row>
    <row r="33" spans="1:16" x14ac:dyDescent="0.4">
      <c r="A33" s="13"/>
      <c r="B33" s="3">
        <v>11</v>
      </c>
      <c r="C33" s="188" t="s">
        <v>27</v>
      </c>
      <c r="D33" s="188"/>
      <c r="E33" s="188"/>
      <c r="F33" s="188"/>
      <c r="G33" s="188"/>
      <c r="H33" s="188"/>
      <c r="I33" s="3">
        <v>24</v>
      </c>
      <c r="J33" s="190" t="s">
        <v>25</v>
      </c>
      <c r="K33" s="191"/>
      <c r="L33" s="191"/>
      <c r="M33" s="191"/>
      <c r="N33" s="191"/>
      <c r="O33" s="191"/>
      <c r="P33" s="192"/>
    </row>
    <row r="34" spans="1:16" x14ac:dyDescent="0.4">
      <c r="A34" s="13"/>
      <c r="B34" s="3">
        <v>12</v>
      </c>
      <c r="C34" s="188" t="s">
        <v>28</v>
      </c>
      <c r="D34" s="188"/>
      <c r="E34" s="188"/>
      <c r="F34" s="188"/>
      <c r="G34" s="188"/>
      <c r="H34" s="188"/>
      <c r="I34" s="3">
        <v>25</v>
      </c>
      <c r="J34" s="188" t="s">
        <v>109</v>
      </c>
      <c r="K34" s="188"/>
      <c r="L34" s="188"/>
      <c r="M34" s="188"/>
      <c r="N34" s="188"/>
      <c r="O34" s="188"/>
      <c r="P34" s="188"/>
    </row>
    <row r="35" spans="1:16" x14ac:dyDescent="0.4">
      <c r="A35" s="14"/>
      <c r="B35" s="3">
        <v>13</v>
      </c>
      <c r="C35" s="188" t="s">
        <v>17</v>
      </c>
      <c r="D35" s="188"/>
      <c r="E35" s="188"/>
      <c r="F35" s="188"/>
      <c r="G35" s="188"/>
      <c r="H35" s="188"/>
    </row>
    <row r="36" spans="1:16" x14ac:dyDescent="0.4">
      <c r="A36" s="2" t="s">
        <v>142</v>
      </c>
      <c r="B36" s="1"/>
      <c r="C36" s="1"/>
      <c r="D36" s="1"/>
      <c r="E36" s="1"/>
      <c r="F36" s="1"/>
      <c r="G36" s="1"/>
      <c r="H36" s="1"/>
      <c r="I36" s="1"/>
      <c r="J36" s="1"/>
      <c r="K36" s="1"/>
      <c r="L36" s="1"/>
      <c r="M36" s="1"/>
      <c r="N36" s="1"/>
      <c r="O36" s="1"/>
      <c r="P36" s="1"/>
    </row>
    <row r="37" spans="1:16" x14ac:dyDescent="0.4">
      <c r="A37" s="2" t="s">
        <v>43</v>
      </c>
      <c r="B37" s="1"/>
      <c r="C37" s="1"/>
      <c r="D37" s="1"/>
      <c r="E37" s="1"/>
      <c r="F37" s="1"/>
      <c r="G37" s="1"/>
      <c r="H37" s="1"/>
      <c r="I37" s="1"/>
      <c r="J37" s="1"/>
      <c r="K37" s="1"/>
      <c r="L37" s="1"/>
      <c r="M37" s="1"/>
      <c r="N37" s="1"/>
      <c r="O37" s="1"/>
      <c r="P37" s="1"/>
    </row>
    <row r="38" spans="1:16" x14ac:dyDescent="0.4">
      <c r="A38" s="2" t="s">
        <v>143</v>
      </c>
      <c r="B38" s="1"/>
      <c r="C38" s="1"/>
      <c r="D38" s="1"/>
      <c r="E38" s="1"/>
      <c r="F38" s="1"/>
      <c r="G38" s="1"/>
      <c r="H38" s="1"/>
      <c r="I38" s="1"/>
      <c r="J38" s="1"/>
      <c r="K38" s="1"/>
      <c r="L38" s="1"/>
      <c r="M38" s="1"/>
      <c r="N38" s="1"/>
      <c r="O38" s="1"/>
      <c r="P38" s="1"/>
    </row>
    <row r="39" spans="1:16" x14ac:dyDescent="0.4">
      <c r="A39" s="2"/>
      <c r="B39" s="1"/>
      <c r="C39" s="1"/>
      <c r="D39" s="1"/>
      <c r="E39" s="1"/>
      <c r="F39" s="1"/>
      <c r="G39" s="1"/>
      <c r="H39" s="1"/>
      <c r="I39" s="1"/>
      <c r="J39" s="1"/>
      <c r="K39" s="1"/>
      <c r="L39" s="1"/>
      <c r="M39" s="1"/>
      <c r="N39" s="1"/>
      <c r="O39" s="1"/>
      <c r="P39" s="1"/>
    </row>
    <row r="40" spans="1:16" x14ac:dyDescent="0.4">
      <c r="A40" s="200" t="s">
        <v>6</v>
      </c>
      <c r="B40" s="202" t="str">
        <f>IF(ISBLANK(INDEX(入力画面!B4:AI75,入力画面!C2,24)),"",INDEX(入力画面!B4:AI75,入力画面!C2,24))</f>
        <v>ご利用者の生活の質を高め、ご自分らしく過ごしていただけるようサポートし、希望をもって共に生きる喜びを相互に創り出せる関わりを持つこと</v>
      </c>
      <c r="C40" s="202"/>
      <c r="D40" s="202"/>
      <c r="E40" s="202"/>
      <c r="F40" s="202"/>
      <c r="G40" s="202"/>
      <c r="H40" s="202"/>
      <c r="I40" s="202"/>
      <c r="J40" s="202"/>
      <c r="K40" s="202"/>
      <c r="L40" s="202"/>
      <c r="M40" s="202"/>
      <c r="N40" s="202"/>
      <c r="O40" s="202"/>
      <c r="P40" s="202"/>
    </row>
    <row r="41" spans="1:16" x14ac:dyDescent="0.4">
      <c r="A41" s="200"/>
      <c r="B41" s="202"/>
      <c r="C41" s="202"/>
      <c r="D41" s="202"/>
      <c r="E41" s="202"/>
      <c r="F41" s="202"/>
      <c r="G41" s="202"/>
      <c r="H41" s="202"/>
      <c r="I41" s="202"/>
      <c r="J41" s="202"/>
      <c r="K41" s="202"/>
      <c r="L41" s="202"/>
      <c r="M41" s="202"/>
      <c r="N41" s="202"/>
      <c r="O41" s="202"/>
      <c r="P41" s="202"/>
    </row>
    <row r="42" spans="1:16" x14ac:dyDescent="0.4">
      <c r="A42" s="200"/>
      <c r="B42" s="202"/>
      <c r="C42" s="202"/>
      <c r="D42" s="202"/>
      <c r="E42" s="202"/>
      <c r="F42" s="202"/>
      <c r="G42" s="202"/>
      <c r="H42" s="202"/>
      <c r="I42" s="202"/>
      <c r="J42" s="202"/>
      <c r="K42" s="202"/>
      <c r="L42" s="202"/>
      <c r="M42" s="202"/>
      <c r="N42" s="202"/>
      <c r="O42" s="202"/>
      <c r="P42" s="202"/>
    </row>
    <row r="43" spans="1:16" x14ac:dyDescent="0.4">
      <c r="A43" s="200"/>
      <c r="B43" s="202"/>
      <c r="C43" s="202"/>
      <c r="D43" s="202"/>
      <c r="E43" s="202"/>
      <c r="F43" s="202"/>
      <c r="G43" s="202"/>
      <c r="H43" s="202"/>
      <c r="I43" s="202"/>
      <c r="J43" s="202"/>
      <c r="K43" s="202"/>
      <c r="L43" s="202"/>
      <c r="M43" s="202"/>
      <c r="N43" s="202"/>
      <c r="O43" s="202"/>
      <c r="P43" s="202"/>
    </row>
    <row r="44" spans="1:16" x14ac:dyDescent="0.4">
      <c r="A44" s="200"/>
      <c r="B44" s="202"/>
      <c r="C44" s="202"/>
      <c r="D44" s="202"/>
      <c r="E44" s="202"/>
      <c r="F44" s="202"/>
      <c r="G44" s="202"/>
      <c r="H44" s="202"/>
      <c r="I44" s="202"/>
      <c r="J44" s="202"/>
      <c r="K44" s="202"/>
      <c r="L44" s="202"/>
      <c r="M44" s="202"/>
      <c r="N44" s="202"/>
      <c r="O44" s="202"/>
      <c r="P44" s="202"/>
    </row>
    <row r="45" spans="1:16" x14ac:dyDescent="0.4">
      <c r="A45" s="200"/>
      <c r="B45" s="202"/>
      <c r="C45" s="202"/>
      <c r="D45" s="202"/>
      <c r="E45" s="202"/>
      <c r="F45" s="202"/>
      <c r="G45" s="202"/>
      <c r="H45" s="202"/>
      <c r="I45" s="202"/>
      <c r="J45" s="202"/>
      <c r="K45" s="202"/>
      <c r="L45" s="202"/>
      <c r="M45" s="202"/>
      <c r="N45" s="202"/>
      <c r="O45" s="202"/>
      <c r="P45" s="202"/>
    </row>
    <row r="46" spans="1:16" ht="18.75" customHeight="1" x14ac:dyDescent="0.4">
      <c r="A46" s="170" t="s">
        <v>41</v>
      </c>
      <c r="B46" s="173" t="str">
        <f>IF(ISBLANK(INDEX(入力画面!B4:AI75,入力画面!C2,25)),"",INDEX(入力画面!B4:AI75,入力画面!C2,25))</f>
        <v>音楽ボランティア、趣味活動ボランティア、リビングボランティア、傾聴ボランティア</v>
      </c>
      <c r="C46" s="173"/>
      <c r="D46" s="173"/>
      <c r="E46" s="173"/>
      <c r="F46" s="173"/>
      <c r="G46" s="173"/>
      <c r="H46" s="173"/>
      <c r="I46" s="173"/>
      <c r="J46" s="173"/>
      <c r="K46" s="173"/>
      <c r="L46" s="173"/>
      <c r="M46" s="173"/>
      <c r="N46" s="173"/>
      <c r="O46" s="173"/>
      <c r="P46" s="174"/>
    </row>
    <row r="47" spans="1:16" x14ac:dyDescent="0.4">
      <c r="A47" s="171"/>
      <c r="B47" s="175"/>
      <c r="C47" s="175"/>
      <c r="D47" s="175"/>
      <c r="E47" s="175"/>
      <c r="F47" s="175"/>
      <c r="G47" s="175"/>
      <c r="H47" s="175"/>
      <c r="I47" s="175"/>
      <c r="J47" s="175"/>
      <c r="K47" s="175"/>
      <c r="L47" s="175"/>
      <c r="M47" s="175"/>
      <c r="N47" s="175"/>
      <c r="O47" s="175"/>
      <c r="P47" s="176"/>
    </row>
    <row r="48" spans="1:16" x14ac:dyDescent="0.4">
      <c r="A48" s="171"/>
      <c r="B48" s="175"/>
      <c r="C48" s="175"/>
      <c r="D48" s="175"/>
      <c r="E48" s="175"/>
      <c r="F48" s="175"/>
      <c r="G48" s="175"/>
      <c r="H48" s="175"/>
      <c r="I48" s="175"/>
      <c r="J48" s="175"/>
      <c r="K48" s="175"/>
      <c r="L48" s="175"/>
      <c r="M48" s="175"/>
      <c r="N48" s="175"/>
      <c r="O48" s="175"/>
      <c r="P48" s="176"/>
    </row>
    <row r="49" spans="1:16" x14ac:dyDescent="0.4">
      <c r="A49" s="171"/>
      <c r="B49" s="175"/>
      <c r="C49" s="175"/>
      <c r="D49" s="175"/>
      <c r="E49" s="175"/>
      <c r="F49" s="175"/>
      <c r="G49" s="175"/>
      <c r="H49" s="175"/>
      <c r="I49" s="175"/>
      <c r="J49" s="175"/>
      <c r="K49" s="175"/>
      <c r="L49" s="175"/>
      <c r="M49" s="175"/>
      <c r="N49" s="175"/>
      <c r="O49" s="175"/>
      <c r="P49" s="176"/>
    </row>
    <row r="50" spans="1:16" x14ac:dyDescent="0.4">
      <c r="A50" s="171"/>
      <c r="B50" s="175"/>
      <c r="C50" s="175"/>
      <c r="D50" s="175"/>
      <c r="E50" s="175"/>
      <c r="F50" s="175"/>
      <c r="G50" s="175"/>
      <c r="H50" s="175"/>
      <c r="I50" s="175"/>
      <c r="J50" s="175"/>
      <c r="K50" s="175"/>
      <c r="L50" s="175"/>
      <c r="M50" s="175"/>
      <c r="N50" s="175"/>
      <c r="O50" s="175"/>
      <c r="P50" s="176"/>
    </row>
    <row r="51" spans="1:16" x14ac:dyDescent="0.4">
      <c r="A51" s="171"/>
      <c r="B51" s="175"/>
      <c r="C51" s="175"/>
      <c r="D51" s="175"/>
      <c r="E51" s="175"/>
      <c r="F51" s="175"/>
      <c r="G51" s="175"/>
      <c r="H51" s="175"/>
      <c r="I51" s="175"/>
      <c r="J51" s="175"/>
      <c r="K51" s="175"/>
      <c r="L51" s="175"/>
      <c r="M51" s="175"/>
      <c r="N51" s="175"/>
      <c r="O51" s="175"/>
      <c r="P51" s="176"/>
    </row>
    <row r="52" spans="1:16" x14ac:dyDescent="0.4">
      <c r="A52" s="172"/>
      <c r="B52" s="175"/>
      <c r="C52" s="175"/>
      <c r="D52" s="175"/>
      <c r="E52" s="175"/>
      <c r="F52" s="175"/>
      <c r="G52" s="175"/>
      <c r="H52" s="175"/>
      <c r="I52" s="175"/>
      <c r="J52" s="175"/>
      <c r="K52" s="175"/>
      <c r="L52" s="175"/>
      <c r="M52" s="175"/>
      <c r="N52" s="175"/>
      <c r="O52" s="175"/>
      <c r="P52" s="176"/>
    </row>
    <row r="53" spans="1:16" x14ac:dyDescent="0.4">
      <c r="A53" s="167" t="s">
        <v>111</v>
      </c>
      <c r="B53" s="179" t="s">
        <v>419</v>
      </c>
      <c r="C53" s="180"/>
      <c r="D53" s="183" t="str">
        <f>IF(ISBLANK(INDEX(入力画面!B4:AI75,入力画面!C2,26)),"",INDEX(入力画面!B4:AI75,入力画面!C2,26))</f>
        <v>老人保健施設愛泉館内</v>
      </c>
      <c r="E53" s="183"/>
      <c r="F53" s="183"/>
      <c r="G53" s="183"/>
      <c r="H53" s="183"/>
      <c r="I53" s="183"/>
      <c r="J53" s="183"/>
      <c r="K53" s="183"/>
      <c r="L53" s="183"/>
      <c r="M53" s="183"/>
      <c r="N53" s="183"/>
      <c r="O53" s="183"/>
      <c r="P53" s="184"/>
    </row>
    <row r="54" spans="1:16" x14ac:dyDescent="0.4">
      <c r="A54" s="168"/>
      <c r="B54" s="181"/>
      <c r="C54" s="182"/>
      <c r="D54" s="185"/>
      <c r="E54" s="185"/>
      <c r="F54" s="185"/>
      <c r="G54" s="185"/>
      <c r="H54" s="185"/>
      <c r="I54" s="185"/>
      <c r="J54" s="185"/>
      <c r="K54" s="185"/>
      <c r="L54" s="185"/>
      <c r="M54" s="185"/>
      <c r="N54" s="185"/>
      <c r="O54" s="185"/>
      <c r="P54" s="186"/>
    </row>
    <row r="55" spans="1:16" x14ac:dyDescent="0.4">
      <c r="A55" s="169"/>
      <c r="B55" s="177" t="s">
        <v>420</v>
      </c>
      <c r="C55" s="178"/>
      <c r="D55" s="178" t="str">
        <f>IF(ISBLANK(INDEX(入力画面!B4:AI75,入力画面!C2,27)),"",INDEX(入力画面!B4:AI75,入力画面!C2,27))</f>
        <v>火、水、木、金</v>
      </c>
      <c r="E55" s="178"/>
      <c r="F55" s="178"/>
      <c r="G55" s="178"/>
      <c r="H55" s="178"/>
      <c r="I55" s="178"/>
      <c r="J55" s="178"/>
      <c r="K55" s="178"/>
      <c r="L55" s="178"/>
      <c r="M55" s="178"/>
      <c r="N55" s="178"/>
      <c r="O55" s="178"/>
      <c r="P55" s="187"/>
    </row>
    <row r="56" spans="1:16" ht="18.75" customHeight="1" x14ac:dyDescent="0.4">
      <c r="A56" s="200" t="s">
        <v>42</v>
      </c>
      <c r="B56" s="213" t="s">
        <v>658</v>
      </c>
      <c r="C56" s="214"/>
      <c r="D56" s="43" t="str">
        <f>IF(ISBLANK(INDEX(入力画面!B4:AI75,入力画面!C2,28)),"",INDEX(入力画面!B4:AI75,入力画面!C2,28))</f>
        <v>随時</v>
      </c>
      <c r="E56" s="43"/>
      <c r="F56" s="43"/>
      <c r="G56" s="43"/>
      <c r="H56" s="43"/>
      <c r="I56" s="43"/>
      <c r="J56" s="43"/>
      <c r="K56" s="43"/>
      <c r="L56" s="43"/>
      <c r="M56" s="43"/>
      <c r="N56" s="43"/>
      <c r="O56" s="43"/>
      <c r="P56" s="6"/>
    </row>
    <row r="57" spans="1:16" x14ac:dyDescent="0.4">
      <c r="A57" s="200"/>
      <c r="B57" s="18"/>
      <c r="C57" s="1"/>
      <c r="D57" s="1"/>
      <c r="E57" s="1"/>
      <c r="F57" s="1"/>
      <c r="G57" s="1"/>
      <c r="H57" s="1"/>
      <c r="I57" s="1"/>
      <c r="J57" s="1"/>
      <c r="K57" s="1"/>
      <c r="L57" s="1"/>
      <c r="M57" s="1"/>
      <c r="N57" s="1"/>
      <c r="O57" s="1"/>
      <c r="P57" s="19"/>
    </row>
    <row r="58" spans="1:16" x14ac:dyDescent="0.4">
      <c r="A58" s="200"/>
      <c r="B58" s="193" t="s">
        <v>659</v>
      </c>
      <c r="C58" s="194"/>
      <c r="D58" s="1" t="str">
        <f>IF(ISBLANK(INDEX(入力画面!B4:AI75,入力画面!C2,29)),"",INDEX(入力画面!B4:AI75,入力画面!C2,29))</f>
        <v>老人保健施設愛泉館</v>
      </c>
      <c r="E58" s="1"/>
      <c r="F58" s="1"/>
      <c r="G58" s="1"/>
      <c r="H58" s="1"/>
      <c r="I58" s="1"/>
      <c r="J58" s="1"/>
      <c r="K58" s="1"/>
      <c r="L58" s="1"/>
      <c r="M58" s="1"/>
      <c r="N58" s="1"/>
      <c r="O58" s="1"/>
      <c r="P58" s="19"/>
    </row>
    <row r="59" spans="1:16" x14ac:dyDescent="0.4">
      <c r="A59" s="200"/>
      <c r="B59" s="18"/>
      <c r="C59" s="1"/>
      <c r="D59" s="1"/>
      <c r="E59" s="1"/>
      <c r="F59" s="1"/>
      <c r="G59" s="1"/>
      <c r="H59" s="1"/>
      <c r="I59" s="1"/>
      <c r="J59" s="1"/>
      <c r="K59" s="1"/>
      <c r="L59" s="1"/>
      <c r="M59" s="1"/>
      <c r="N59" s="1"/>
      <c r="O59" s="1"/>
      <c r="P59" s="19"/>
    </row>
    <row r="60" spans="1:16" ht="21.75" customHeight="1" x14ac:dyDescent="0.4">
      <c r="A60" s="207" t="s">
        <v>79</v>
      </c>
      <c r="B60" s="208" t="str">
        <f>IF(ISBLANK(INDEX(入力画面!B4:AI75,入力画面!C2,30)),"",INDEX(入力画面!B4:AI75,入力画面!C2,30))</f>
        <v>当施設内でプログラム協力・運営やご利用者との関わりを行います</v>
      </c>
      <c r="C60" s="173"/>
      <c r="D60" s="173"/>
      <c r="E60" s="173"/>
      <c r="F60" s="173"/>
      <c r="G60" s="173"/>
      <c r="H60" s="173"/>
      <c r="I60" s="173"/>
      <c r="J60" s="173"/>
      <c r="K60" s="173"/>
      <c r="L60" s="173"/>
      <c r="M60" s="173"/>
      <c r="N60" s="173"/>
      <c r="O60" s="173"/>
      <c r="P60" s="174"/>
    </row>
    <row r="61" spans="1:16" x14ac:dyDescent="0.4">
      <c r="A61" s="207"/>
      <c r="B61" s="209"/>
      <c r="C61" s="175"/>
      <c r="D61" s="175"/>
      <c r="E61" s="175"/>
      <c r="F61" s="175"/>
      <c r="G61" s="175"/>
      <c r="H61" s="175"/>
      <c r="I61" s="175"/>
      <c r="J61" s="175"/>
      <c r="K61" s="175"/>
      <c r="L61" s="175"/>
      <c r="M61" s="175"/>
      <c r="N61" s="175"/>
      <c r="O61" s="175"/>
      <c r="P61" s="176"/>
    </row>
    <row r="62" spans="1:16" x14ac:dyDescent="0.4">
      <c r="A62" s="207"/>
      <c r="B62" s="210"/>
      <c r="C62" s="211"/>
      <c r="D62" s="211"/>
      <c r="E62" s="211"/>
      <c r="F62" s="211"/>
      <c r="G62" s="211"/>
      <c r="H62" s="211"/>
      <c r="I62" s="211"/>
      <c r="J62" s="211"/>
      <c r="K62" s="211"/>
      <c r="L62" s="211"/>
      <c r="M62" s="211"/>
      <c r="N62" s="211"/>
      <c r="O62" s="211"/>
      <c r="P62" s="212"/>
    </row>
    <row r="63" spans="1:16" x14ac:dyDescent="0.4">
      <c r="A63" s="2" t="s">
        <v>68</v>
      </c>
      <c r="B63" s="21"/>
      <c r="C63" s="21"/>
      <c r="D63" s="21"/>
      <c r="E63" s="21"/>
      <c r="F63" s="21"/>
      <c r="G63" s="21"/>
      <c r="H63" s="21"/>
      <c r="I63" s="21"/>
      <c r="J63" s="21"/>
      <c r="K63" s="21"/>
      <c r="L63" s="21"/>
      <c r="M63" s="21"/>
      <c r="N63" s="21"/>
      <c r="O63" s="21"/>
      <c r="P63" s="21"/>
    </row>
    <row r="64" spans="1:16" x14ac:dyDescent="0.4">
      <c r="A64" s="206" t="s">
        <v>59</v>
      </c>
      <c r="B64" s="1" t="s">
        <v>55</v>
      </c>
      <c r="C64" s="1"/>
      <c r="D64" s="1" t="str">
        <f>IF(ISBLANK(INDEX(入力画面!B4:AI75,入力画面!C2,31)),"",INDEX(入力画面!B4:AI75,入力画面!C2,31))</f>
        <v/>
      </c>
      <c r="E64" s="1"/>
      <c r="F64" s="1"/>
      <c r="G64" s="1"/>
      <c r="H64" s="1"/>
      <c r="I64" s="1"/>
      <c r="J64" s="1"/>
      <c r="K64" s="1"/>
      <c r="L64" s="1"/>
      <c r="M64" s="1"/>
      <c r="N64" s="1"/>
      <c r="O64" s="1"/>
      <c r="P64" s="6"/>
    </row>
    <row r="65" spans="1:16" x14ac:dyDescent="0.4">
      <c r="A65" s="206"/>
      <c r="B65" s="1" t="s">
        <v>58</v>
      </c>
      <c r="C65" s="1"/>
      <c r="D65" s="1" t="str">
        <f>IF(ISBLANK(INDEX(入力画面!B4:AI75,入力画面!C2,32)),"",INDEX(入力画面!B4:AI75,入力画面!C2,32))</f>
        <v/>
      </c>
      <c r="E65" s="1"/>
      <c r="F65" s="1"/>
      <c r="G65" s="1"/>
      <c r="H65" s="1"/>
      <c r="I65" s="1"/>
      <c r="J65" s="1"/>
      <c r="K65" s="1"/>
      <c r="L65" s="1"/>
      <c r="M65" s="1"/>
      <c r="N65" s="1"/>
      <c r="O65" s="1"/>
      <c r="P65" s="19"/>
    </row>
    <row r="66" spans="1:16" x14ac:dyDescent="0.4">
      <c r="A66" s="206"/>
      <c r="B66" s="1" t="s">
        <v>56</v>
      </c>
      <c r="C66" s="1"/>
      <c r="D66" s="1" t="str">
        <f>IF(ISBLANK(INDEX(入力画面!B4:AI75,入力画面!C2,33)),"",INDEX(入力画面!B4:AI75,入力画面!C2,33))</f>
        <v>http://care-net.biz/23/aisenkan</v>
      </c>
      <c r="E66" s="1"/>
      <c r="F66" s="1"/>
      <c r="G66" s="1"/>
      <c r="H66" s="1"/>
      <c r="I66" s="1"/>
      <c r="J66" s="1"/>
      <c r="K66" s="1"/>
      <c r="L66" s="1"/>
      <c r="M66" s="1"/>
      <c r="N66" s="1"/>
      <c r="O66" s="1"/>
      <c r="P66" s="19"/>
    </row>
    <row r="67" spans="1:16" x14ac:dyDescent="0.4">
      <c r="A67" s="206"/>
      <c r="B67" s="1" t="s">
        <v>57</v>
      </c>
      <c r="C67" s="1"/>
      <c r="D67" s="1" t="str">
        <f>IF(ISBLANK(INDEX(入力画面!B4:AI75,入力画面!C2,34)),"",INDEX(入力画面!B4:AI75,入力画面!C2,34))</f>
        <v/>
      </c>
      <c r="E67" s="1"/>
      <c r="F67" s="1"/>
      <c r="G67" s="1"/>
      <c r="H67" s="1"/>
      <c r="I67" s="1"/>
      <c r="J67" s="1"/>
      <c r="K67" s="1"/>
      <c r="L67" s="1"/>
      <c r="M67" s="1"/>
      <c r="N67" s="1"/>
      <c r="O67" s="1"/>
      <c r="P67" s="19"/>
    </row>
    <row r="68" spans="1:16" x14ac:dyDescent="0.4">
      <c r="A68" s="206"/>
      <c r="B68" s="20"/>
      <c r="C68" s="21"/>
      <c r="D68" s="21"/>
      <c r="E68" s="21"/>
      <c r="F68" s="21"/>
      <c r="G68" s="21"/>
      <c r="H68" s="21"/>
      <c r="I68" s="21"/>
      <c r="J68" s="21"/>
      <c r="K68" s="21"/>
      <c r="L68" s="21"/>
      <c r="M68" s="21"/>
      <c r="N68" s="21"/>
      <c r="O68" s="21"/>
      <c r="P68" s="22"/>
    </row>
    <row r="69" spans="1:16" ht="18.75" customHeight="1" x14ac:dyDescent="0.4">
      <c r="A69" s="189" t="s">
        <v>61</v>
      </c>
      <c r="B69" s="2" t="s">
        <v>114</v>
      </c>
      <c r="C69" s="1"/>
      <c r="D69" s="1"/>
      <c r="E69" s="1"/>
      <c r="F69" s="1"/>
      <c r="G69" s="1"/>
      <c r="H69" s="1"/>
      <c r="I69" s="1"/>
      <c r="J69" s="1"/>
      <c r="K69" s="1"/>
      <c r="L69" s="1"/>
      <c r="M69" s="1"/>
      <c r="P69" s="30"/>
    </row>
    <row r="70" spans="1:16" ht="18.75" customHeight="1" x14ac:dyDescent="0.4">
      <c r="A70" s="203"/>
      <c r="B70" s="1"/>
      <c r="C70" s="1" t="s">
        <v>66</v>
      </c>
      <c r="D70" s="26" t="s">
        <v>53</v>
      </c>
      <c r="E70" s="27" t="s">
        <v>52</v>
      </c>
      <c r="F70" s="26" t="s">
        <v>54</v>
      </c>
      <c r="G70" s="1"/>
      <c r="H70" s="1"/>
      <c r="I70" s="1"/>
      <c r="J70" s="1"/>
      <c r="K70" s="1"/>
      <c r="L70" s="1"/>
      <c r="M70" s="1"/>
      <c r="N70" s="26"/>
      <c r="O70" s="27"/>
      <c r="P70" s="28"/>
    </row>
    <row r="71" spans="1:16" x14ac:dyDescent="0.4">
      <c r="A71" s="203"/>
      <c r="B71" s="1"/>
      <c r="C71" s="1" t="s">
        <v>112</v>
      </c>
      <c r="D71" s="1"/>
      <c r="E71" s="1"/>
      <c r="F71" s="1"/>
      <c r="G71" s="1"/>
      <c r="H71" s="1"/>
      <c r="I71" s="1"/>
      <c r="J71" s="1"/>
      <c r="K71" s="1"/>
      <c r="L71" s="1"/>
      <c r="M71" s="1"/>
      <c r="N71" s="2"/>
      <c r="O71" s="24"/>
      <c r="P71" s="25"/>
    </row>
    <row r="72" spans="1:16" x14ac:dyDescent="0.4">
      <c r="A72" s="203"/>
      <c r="B72" s="1"/>
      <c r="C72" s="1"/>
      <c r="D72" s="1"/>
      <c r="E72" s="1" t="s">
        <v>113</v>
      </c>
      <c r="F72" s="1"/>
      <c r="G72" s="1"/>
      <c r="H72" s="1"/>
      <c r="I72" s="1"/>
      <c r="J72" s="1"/>
      <c r="K72" s="1"/>
      <c r="L72" s="1"/>
      <c r="M72" s="1"/>
      <c r="N72" s="2"/>
      <c r="O72" s="24"/>
      <c r="P72" s="25"/>
    </row>
    <row r="73" spans="1:16" x14ac:dyDescent="0.4">
      <c r="A73" s="203"/>
      <c r="B73" s="1" t="s">
        <v>115</v>
      </c>
      <c r="C73" s="1"/>
      <c r="D73" s="1"/>
      <c r="E73" s="1"/>
      <c r="F73" s="1"/>
      <c r="G73" s="1"/>
      <c r="H73" s="1"/>
      <c r="I73" s="1"/>
      <c r="J73" s="1"/>
      <c r="K73" s="1"/>
      <c r="L73" s="1"/>
      <c r="M73" s="1"/>
      <c r="P73" s="30"/>
    </row>
    <row r="74" spans="1:16" x14ac:dyDescent="0.4">
      <c r="A74" s="203"/>
      <c r="B74" s="1"/>
      <c r="C74" s="1" t="s">
        <v>65</v>
      </c>
      <c r="D74" s="26" t="s">
        <v>53</v>
      </c>
      <c r="E74" s="27" t="s">
        <v>52</v>
      </c>
      <c r="F74" s="26" t="s">
        <v>54</v>
      </c>
      <c r="G74" s="1"/>
      <c r="H74" s="1"/>
      <c r="I74" s="1"/>
      <c r="J74" s="1"/>
      <c r="K74" s="1"/>
      <c r="L74" s="1"/>
      <c r="M74" s="1"/>
      <c r="N74" s="1"/>
      <c r="O74" s="1"/>
      <c r="P74" s="19"/>
    </row>
    <row r="75" spans="1:16" x14ac:dyDescent="0.4">
      <c r="A75" s="203"/>
      <c r="B75" s="18" t="s">
        <v>116</v>
      </c>
      <c r="C75" s="1"/>
      <c r="D75" s="1"/>
      <c r="E75" s="1"/>
      <c r="F75" s="1"/>
      <c r="G75" s="1"/>
      <c r="H75" s="21"/>
      <c r="I75" s="21"/>
      <c r="J75" s="21"/>
      <c r="K75" s="21"/>
      <c r="L75" s="21"/>
      <c r="M75" s="21"/>
      <c r="N75" s="21"/>
      <c r="O75" s="21"/>
      <c r="P75" s="22"/>
    </row>
    <row r="76" spans="1:16" x14ac:dyDescent="0.4">
      <c r="A76" s="201"/>
      <c r="B76" s="20"/>
      <c r="C76" s="21" t="s">
        <v>65</v>
      </c>
      <c r="D76" s="34" t="s">
        <v>53</v>
      </c>
      <c r="E76" s="35" t="s">
        <v>52</v>
      </c>
      <c r="F76" s="34" t="s">
        <v>54</v>
      </c>
      <c r="G76" s="22"/>
      <c r="H76" s="34" t="s">
        <v>72</v>
      </c>
      <c r="I76" s="21"/>
      <c r="J76" s="21"/>
      <c r="K76" s="33"/>
      <c r="L76" s="21"/>
      <c r="M76" s="21"/>
      <c r="N76" s="21"/>
      <c r="O76" s="21"/>
      <c r="P76" s="22"/>
    </row>
    <row r="77" spans="1:16" x14ac:dyDescent="0.4">
      <c r="A77" s="189" t="s">
        <v>67</v>
      </c>
      <c r="B77" s="1" t="s">
        <v>76</v>
      </c>
      <c r="C77" s="1"/>
      <c r="D77" s="1"/>
      <c r="E77" s="1"/>
      <c r="F77" s="1"/>
      <c r="G77" s="1"/>
      <c r="H77" s="1"/>
      <c r="I77" s="1"/>
      <c r="J77" s="1"/>
      <c r="K77" s="1"/>
      <c r="L77" s="1"/>
      <c r="M77" s="1"/>
      <c r="N77" s="1"/>
      <c r="O77" s="1"/>
      <c r="P77" s="19"/>
    </row>
    <row r="78" spans="1:16" x14ac:dyDescent="0.4">
      <c r="A78" s="203"/>
      <c r="B78" s="1" t="s">
        <v>77</v>
      </c>
      <c r="C78" s="1"/>
      <c r="D78" s="1"/>
      <c r="E78" s="1"/>
      <c r="F78" s="1"/>
      <c r="G78" s="1"/>
      <c r="H78" s="1"/>
      <c r="I78" s="1"/>
      <c r="J78" s="1"/>
      <c r="K78" s="1"/>
      <c r="L78" s="1"/>
      <c r="M78" s="1"/>
      <c r="N78" s="1"/>
      <c r="O78" s="1"/>
      <c r="P78" s="19"/>
    </row>
    <row r="79" spans="1:16" x14ac:dyDescent="0.4">
      <c r="A79" s="201"/>
      <c r="B79" s="20" t="s">
        <v>78</v>
      </c>
      <c r="C79" s="21"/>
      <c r="D79" s="21"/>
      <c r="E79" s="21"/>
      <c r="F79" s="21"/>
      <c r="G79" s="21"/>
      <c r="H79" s="21"/>
      <c r="I79" s="21"/>
      <c r="J79" s="21"/>
      <c r="K79" s="21"/>
      <c r="L79" s="21"/>
      <c r="M79" s="21"/>
      <c r="N79" s="21"/>
      <c r="O79" s="21"/>
      <c r="P79" s="22"/>
    </row>
    <row r="80" spans="1:16" x14ac:dyDescent="0.4">
      <c r="A80" s="1"/>
      <c r="B80" s="1"/>
      <c r="C80" s="1"/>
      <c r="D80" s="1"/>
      <c r="E80" s="1"/>
      <c r="F80" s="1"/>
      <c r="G80" s="1"/>
      <c r="H80" s="1"/>
      <c r="I80" s="1"/>
      <c r="J80" s="1"/>
      <c r="K80" s="1"/>
      <c r="L80" s="1"/>
      <c r="M80" s="1"/>
      <c r="N80" s="1"/>
      <c r="O80" s="1"/>
      <c r="P80" s="1"/>
    </row>
    <row r="81" spans="1:16" x14ac:dyDescent="0.4">
      <c r="A81" s="1"/>
      <c r="B81" s="1"/>
      <c r="C81" s="1"/>
      <c r="D81" s="1"/>
      <c r="E81" s="1"/>
      <c r="F81" s="1"/>
      <c r="G81" s="1"/>
      <c r="H81" s="1"/>
      <c r="I81" s="1"/>
      <c r="J81" s="1"/>
      <c r="K81" s="1"/>
      <c r="L81" s="1"/>
      <c r="M81" s="1"/>
      <c r="N81" s="1"/>
      <c r="O81" s="1"/>
      <c r="P81" s="1"/>
    </row>
    <row r="82" spans="1:16" x14ac:dyDescent="0.4">
      <c r="A82" s="1"/>
      <c r="B82" s="1"/>
      <c r="C82" s="1"/>
      <c r="D82" s="1"/>
      <c r="E82" s="1"/>
      <c r="F82" s="1"/>
      <c r="G82" s="1"/>
      <c r="H82" s="1"/>
      <c r="I82" s="1"/>
      <c r="J82" s="1"/>
      <c r="K82" s="1"/>
      <c r="L82" s="1"/>
      <c r="M82" s="1"/>
      <c r="N82" s="1"/>
      <c r="O82" s="1"/>
      <c r="P82" s="1"/>
    </row>
    <row r="83" spans="1:16" x14ac:dyDescent="0.4">
      <c r="A83" s="1"/>
      <c r="B83" s="1"/>
      <c r="C83" s="1"/>
      <c r="D83" s="1"/>
      <c r="E83" s="1"/>
      <c r="F83" s="1"/>
      <c r="G83" s="1"/>
      <c r="H83" s="1"/>
      <c r="I83" s="1"/>
      <c r="J83" s="1"/>
      <c r="K83" s="1"/>
      <c r="L83" s="1"/>
      <c r="M83" s="1"/>
      <c r="N83" s="1"/>
      <c r="O83" s="1"/>
      <c r="P83" s="1"/>
    </row>
    <row r="84" spans="1:16" x14ac:dyDescent="0.4">
      <c r="A84" s="1"/>
      <c r="B84" s="1"/>
      <c r="C84" s="1"/>
      <c r="D84" s="1"/>
      <c r="E84" s="1"/>
      <c r="F84" s="1"/>
      <c r="G84" s="1"/>
      <c r="H84" s="1"/>
      <c r="I84" s="1"/>
      <c r="J84" s="1"/>
      <c r="K84" s="1"/>
      <c r="L84" s="1"/>
      <c r="M84" s="1"/>
      <c r="N84" s="1"/>
      <c r="O84" s="1"/>
      <c r="P84" s="1"/>
    </row>
    <row r="85" spans="1:16" x14ac:dyDescent="0.4">
      <c r="A85" s="1"/>
      <c r="B85" s="1"/>
      <c r="C85" s="1"/>
      <c r="D85" s="1"/>
      <c r="E85" s="1"/>
      <c r="F85" s="1"/>
      <c r="G85" s="1"/>
      <c r="H85" s="1"/>
      <c r="I85" s="1"/>
      <c r="J85" s="1"/>
      <c r="K85" s="1"/>
      <c r="L85" s="1"/>
      <c r="M85" s="1"/>
      <c r="N85" s="1"/>
      <c r="O85" s="1"/>
      <c r="P85" s="1"/>
    </row>
    <row r="86" spans="1:16" x14ac:dyDescent="0.4">
      <c r="A86" s="1"/>
      <c r="B86" s="1"/>
      <c r="C86" s="1"/>
      <c r="D86" s="1"/>
      <c r="E86" s="1"/>
      <c r="F86" s="1"/>
      <c r="G86" s="1"/>
      <c r="H86" s="1"/>
      <c r="I86" s="1"/>
      <c r="J86" s="1"/>
      <c r="K86" s="1"/>
      <c r="L86" s="1"/>
      <c r="M86" s="1"/>
      <c r="N86" s="1"/>
      <c r="O86" s="1"/>
      <c r="P86" s="1"/>
    </row>
    <row r="87" spans="1:16" x14ac:dyDescent="0.4">
      <c r="A87" s="1"/>
      <c r="B87" s="1"/>
      <c r="C87" s="1"/>
      <c r="D87" s="1"/>
      <c r="E87" s="1"/>
      <c r="F87" s="1"/>
      <c r="G87" s="1"/>
      <c r="H87" s="1"/>
      <c r="I87" s="1"/>
      <c r="J87" s="1"/>
      <c r="K87" s="1"/>
      <c r="L87" s="1"/>
      <c r="M87" s="1"/>
      <c r="N87" s="1"/>
      <c r="O87" s="1"/>
      <c r="P87" s="1"/>
    </row>
    <row r="88" spans="1:16" x14ac:dyDescent="0.4">
      <c r="A88" s="1"/>
      <c r="B88" s="1"/>
      <c r="C88" s="1"/>
      <c r="D88" s="1"/>
      <c r="E88" s="1"/>
      <c r="F88" s="1"/>
      <c r="G88" s="1"/>
      <c r="H88" s="1"/>
      <c r="I88" s="1"/>
      <c r="J88" s="1"/>
      <c r="K88" s="1"/>
      <c r="L88" s="1"/>
      <c r="M88" s="1"/>
      <c r="N88" s="1"/>
      <c r="O88" s="1"/>
      <c r="P88" s="1"/>
    </row>
    <row r="89" spans="1:16" x14ac:dyDescent="0.4">
      <c r="A89" s="1"/>
      <c r="B89" s="1"/>
      <c r="C89" s="1"/>
      <c r="D89" s="1"/>
      <c r="E89" s="1"/>
      <c r="F89" s="1"/>
      <c r="G89" s="1"/>
      <c r="H89" s="1"/>
      <c r="I89" s="1"/>
      <c r="J89" s="1"/>
      <c r="K89" s="1"/>
      <c r="L89" s="1"/>
      <c r="M89" s="1"/>
      <c r="N89" s="1"/>
      <c r="O89" s="1"/>
      <c r="P89" s="1"/>
    </row>
    <row r="90" spans="1:16" x14ac:dyDescent="0.4">
      <c r="A90" s="1"/>
      <c r="B90" s="1"/>
      <c r="C90" s="1"/>
      <c r="D90" s="1"/>
      <c r="E90" s="1"/>
      <c r="F90" s="1"/>
      <c r="G90" s="1"/>
      <c r="H90" s="1"/>
      <c r="I90" s="1"/>
      <c r="J90" s="1"/>
      <c r="K90" s="1"/>
      <c r="L90" s="1"/>
      <c r="M90" s="1"/>
      <c r="N90" s="1"/>
      <c r="O90" s="1"/>
      <c r="P90" s="1"/>
    </row>
    <row r="91" spans="1:16" x14ac:dyDescent="0.4">
      <c r="A91" s="1"/>
      <c r="B91" s="1"/>
      <c r="C91" s="1"/>
      <c r="D91" s="1"/>
      <c r="E91" s="1"/>
      <c r="F91" s="1"/>
      <c r="G91" s="1"/>
      <c r="H91" s="1"/>
      <c r="I91" s="1"/>
      <c r="J91" s="1"/>
      <c r="K91" s="1"/>
      <c r="L91" s="1"/>
      <c r="M91" s="1"/>
      <c r="N91" s="1"/>
      <c r="O91" s="1"/>
      <c r="P91" s="1"/>
    </row>
    <row r="92" spans="1:16" x14ac:dyDescent="0.4">
      <c r="A92" s="1"/>
      <c r="B92" s="1"/>
      <c r="C92" s="1"/>
      <c r="D92" s="1"/>
      <c r="E92" s="1"/>
      <c r="F92" s="1"/>
      <c r="G92" s="1"/>
      <c r="H92" s="1"/>
      <c r="I92" s="1"/>
      <c r="J92" s="1"/>
      <c r="K92" s="1"/>
      <c r="L92" s="1"/>
      <c r="M92" s="1"/>
      <c r="N92" s="1"/>
      <c r="O92" s="1"/>
      <c r="P92" s="1"/>
    </row>
    <row r="93" spans="1:16" x14ac:dyDescent="0.4">
      <c r="A93" s="1"/>
      <c r="B93" s="1"/>
      <c r="C93" s="1"/>
      <c r="D93" s="1"/>
      <c r="E93" s="1"/>
      <c r="F93" s="1"/>
      <c r="G93" s="1"/>
      <c r="H93" s="1"/>
      <c r="I93" s="1"/>
      <c r="J93" s="1"/>
      <c r="K93" s="1"/>
      <c r="L93" s="1"/>
      <c r="M93" s="1"/>
      <c r="N93" s="1"/>
      <c r="O93" s="1"/>
      <c r="P93" s="1"/>
    </row>
    <row r="94" spans="1:16" x14ac:dyDescent="0.4">
      <c r="A94" s="1"/>
      <c r="B94" s="1"/>
      <c r="C94" s="1"/>
      <c r="D94" s="1"/>
      <c r="E94" s="1"/>
      <c r="F94" s="1"/>
      <c r="G94" s="1"/>
      <c r="H94" s="1"/>
      <c r="I94" s="1"/>
      <c r="J94" s="1"/>
      <c r="K94" s="1"/>
      <c r="L94" s="1"/>
      <c r="M94" s="1"/>
      <c r="N94" s="1"/>
      <c r="O94" s="1"/>
      <c r="P94" s="1"/>
    </row>
    <row r="95" spans="1:16" x14ac:dyDescent="0.4">
      <c r="A95" s="1"/>
      <c r="B95" s="1"/>
      <c r="C95" s="1"/>
      <c r="D95" s="1"/>
      <c r="E95" s="1"/>
      <c r="F95" s="1"/>
      <c r="G95" s="1"/>
      <c r="H95" s="1"/>
      <c r="I95" s="1"/>
      <c r="J95" s="1"/>
      <c r="K95" s="1"/>
      <c r="L95" s="1"/>
      <c r="M95" s="1"/>
      <c r="N95" s="1"/>
      <c r="O95" s="1"/>
      <c r="P95" s="1"/>
    </row>
    <row r="96" spans="1:16" x14ac:dyDescent="0.4">
      <c r="A96" s="1"/>
      <c r="B96" s="1"/>
      <c r="C96" s="1"/>
      <c r="D96" s="1"/>
      <c r="E96" s="1"/>
      <c r="F96" s="1"/>
      <c r="G96" s="1"/>
      <c r="H96" s="1"/>
      <c r="I96" s="1"/>
      <c r="J96" s="1"/>
      <c r="K96" s="1"/>
      <c r="L96" s="1"/>
      <c r="M96" s="1"/>
      <c r="N96" s="1"/>
      <c r="O96" s="1"/>
      <c r="P96" s="1"/>
    </row>
    <row r="97" spans="1:16" x14ac:dyDescent="0.4">
      <c r="A97" s="1"/>
      <c r="B97" s="1"/>
      <c r="C97" s="1"/>
      <c r="D97" s="1"/>
      <c r="E97" s="1"/>
      <c r="F97" s="1"/>
      <c r="G97" s="1"/>
      <c r="H97" s="1"/>
      <c r="I97" s="1"/>
      <c r="J97" s="1"/>
      <c r="K97" s="1"/>
      <c r="L97" s="1"/>
      <c r="M97" s="1"/>
      <c r="N97" s="1"/>
      <c r="O97" s="1"/>
      <c r="P97" s="1"/>
    </row>
    <row r="98" spans="1:16" x14ac:dyDescent="0.4">
      <c r="A98" s="1"/>
      <c r="B98" s="1"/>
      <c r="C98" s="1"/>
      <c r="D98" s="1"/>
      <c r="E98" s="1"/>
      <c r="F98" s="1"/>
      <c r="G98" s="1"/>
      <c r="H98" s="1"/>
      <c r="I98" s="1"/>
      <c r="J98" s="1"/>
      <c r="K98" s="1"/>
      <c r="L98" s="1"/>
      <c r="M98" s="1"/>
      <c r="N98" s="1"/>
      <c r="O98" s="1"/>
      <c r="P98" s="1"/>
    </row>
    <row r="99" spans="1:16" x14ac:dyDescent="0.4">
      <c r="A99" s="1"/>
      <c r="B99" s="1"/>
      <c r="C99" s="1"/>
      <c r="D99" s="1"/>
      <c r="E99" s="1"/>
      <c r="F99" s="1"/>
      <c r="G99" s="1"/>
      <c r="H99" s="1"/>
      <c r="I99" s="1"/>
      <c r="J99" s="1"/>
      <c r="K99" s="1"/>
      <c r="L99" s="1"/>
      <c r="M99" s="1"/>
      <c r="N99" s="1"/>
      <c r="O99" s="1"/>
      <c r="P99" s="1"/>
    </row>
    <row r="100" spans="1:16" x14ac:dyDescent="0.4">
      <c r="A100" s="1"/>
      <c r="B100" s="1"/>
      <c r="C100" s="1"/>
      <c r="D100" s="1"/>
      <c r="E100" s="1"/>
      <c r="F100" s="1"/>
      <c r="G100" s="1"/>
      <c r="H100" s="1"/>
      <c r="I100" s="1"/>
      <c r="J100" s="1"/>
      <c r="K100" s="1"/>
      <c r="L100" s="1"/>
      <c r="M100" s="1"/>
      <c r="N100" s="1"/>
      <c r="O100" s="1"/>
      <c r="P100" s="1"/>
    </row>
    <row r="101" spans="1:16" x14ac:dyDescent="0.4">
      <c r="A101" s="1"/>
      <c r="B101" s="1"/>
      <c r="C101" s="1"/>
      <c r="D101" s="1"/>
      <c r="E101" s="1"/>
      <c r="F101" s="1"/>
      <c r="G101" s="1"/>
      <c r="H101" s="1"/>
      <c r="I101" s="1"/>
      <c r="J101" s="1"/>
      <c r="K101" s="1"/>
      <c r="L101" s="1"/>
      <c r="M101" s="1"/>
      <c r="N101" s="1"/>
      <c r="O101" s="1"/>
      <c r="P101" s="1"/>
    </row>
    <row r="102" spans="1:16" x14ac:dyDescent="0.4">
      <c r="A102" s="1"/>
      <c r="B102" s="1"/>
      <c r="C102" s="1"/>
      <c r="D102" s="1"/>
      <c r="E102" s="1"/>
      <c r="F102" s="1"/>
      <c r="G102" s="1"/>
      <c r="H102" s="1"/>
      <c r="I102" s="1"/>
      <c r="J102" s="1"/>
      <c r="K102" s="1"/>
      <c r="L102" s="1"/>
      <c r="M102" s="1"/>
      <c r="N102" s="1"/>
      <c r="O102" s="1"/>
      <c r="P102" s="1"/>
    </row>
    <row r="103" spans="1:16" x14ac:dyDescent="0.4">
      <c r="A103" s="1"/>
      <c r="B103" s="1"/>
      <c r="C103" s="1"/>
      <c r="D103" s="1"/>
      <c r="E103" s="1"/>
      <c r="F103" s="1"/>
      <c r="G103" s="1"/>
      <c r="H103" s="1"/>
      <c r="I103" s="1"/>
      <c r="J103" s="1"/>
      <c r="K103" s="1"/>
      <c r="L103" s="1"/>
      <c r="M103" s="1"/>
      <c r="N103" s="1"/>
      <c r="O103" s="1"/>
      <c r="P103" s="1"/>
    </row>
    <row r="104" spans="1:16" x14ac:dyDescent="0.4">
      <c r="A104" s="1"/>
      <c r="B104" s="1"/>
      <c r="C104" s="1"/>
      <c r="D104" s="1"/>
      <c r="E104" s="1"/>
      <c r="F104" s="1"/>
      <c r="G104" s="1"/>
      <c r="H104" s="1"/>
      <c r="I104" s="1"/>
      <c r="J104" s="1"/>
      <c r="K104" s="1"/>
      <c r="L104" s="1"/>
      <c r="M104" s="1"/>
      <c r="N104" s="1"/>
      <c r="O104" s="1"/>
      <c r="P104" s="1"/>
    </row>
    <row r="105" spans="1:16" x14ac:dyDescent="0.4">
      <c r="A105" s="1"/>
      <c r="B105" s="1"/>
      <c r="C105" s="1"/>
      <c r="D105" s="1"/>
      <c r="E105" s="1"/>
      <c r="F105" s="1"/>
      <c r="G105" s="1"/>
      <c r="H105" s="1"/>
      <c r="I105" s="1"/>
      <c r="J105" s="1"/>
      <c r="K105" s="1"/>
      <c r="L105" s="1"/>
      <c r="M105" s="1"/>
      <c r="N105" s="1"/>
      <c r="O105" s="1"/>
      <c r="P105" s="1"/>
    </row>
    <row r="106" spans="1:16" x14ac:dyDescent="0.4">
      <c r="A106" s="1"/>
      <c r="B106" s="1"/>
      <c r="C106" s="1"/>
      <c r="D106" s="1"/>
      <c r="E106" s="1"/>
      <c r="F106" s="1"/>
      <c r="G106" s="1"/>
      <c r="H106" s="1"/>
      <c r="I106" s="1"/>
      <c r="J106" s="1"/>
      <c r="K106" s="1"/>
      <c r="L106" s="1"/>
      <c r="M106" s="1"/>
      <c r="N106" s="1"/>
      <c r="O106" s="1"/>
      <c r="P106" s="1"/>
    </row>
    <row r="107" spans="1:16" x14ac:dyDescent="0.4">
      <c r="A107" s="1"/>
      <c r="B107" s="1"/>
      <c r="C107" s="1"/>
      <c r="D107" s="1"/>
      <c r="E107" s="1"/>
      <c r="F107" s="1"/>
      <c r="G107" s="1"/>
      <c r="H107" s="1"/>
      <c r="I107" s="1"/>
      <c r="J107" s="1"/>
      <c r="K107" s="1"/>
      <c r="L107" s="1"/>
      <c r="M107" s="1"/>
      <c r="N107" s="1"/>
      <c r="O107" s="1"/>
      <c r="P107" s="1"/>
    </row>
    <row r="108" spans="1:16" x14ac:dyDescent="0.4">
      <c r="A108" s="1"/>
      <c r="B108" s="1"/>
      <c r="C108" s="1"/>
      <c r="D108" s="1"/>
      <c r="E108" s="1"/>
      <c r="F108" s="1"/>
      <c r="G108" s="1"/>
      <c r="H108" s="1"/>
      <c r="I108" s="1"/>
      <c r="J108" s="1"/>
      <c r="K108" s="1"/>
      <c r="L108" s="1"/>
      <c r="M108" s="1"/>
      <c r="N108" s="1"/>
      <c r="O108" s="1"/>
      <c r="P108" s="1"/>
    </row>
    <row r="109" spans="1:16" x14ac:dyDescent="0.4">
      <c r="A109" s="1"/>
      <c r="B109" s="1"/>
      <c r="C109" s="1"/>
      <c r="D109" s="1"/>
      <c r="E109" s="1"/>
      <c r="F109" s="1"/>
      <c r="G109" s="1"/>
      <c r="H109" s="1"/>
      <c r="I109" s="1"/>
      <c r="J109" s="1"/>
      <c r="K109" s="1"/>
      <c r="L109" s="1"/>
      <c r="M109" s="1"/>
      <c r="N109" s="1"/>
      <c r="O109" s="1"/>
      <c r="P109" s="1"/>
    </row>
    <row r="110" spans="1:16" x14ac:dyDescent="0.4">
      <c r="A110" s="1"/>
      <c r="B110" s="1"/>
      <c r="C110" s="1"/>
      <c r="D110" s="1"/>
      <c r="E110" s="1"/>
      <c r="F110" s="1"/>
      <c r="G110" s="1"/>
      <c r="H110" s="1"/>
      <c r="I110" s="1"/>
      <c r="J110" s="1"/>
      <c r="K110" s="1"/>
      <c r="L110" s="1"/>
      <c r="M110" s="1"/>
      <c r="N110" s="1"/>
      <c r="O110" s="1"/>
      <c r="P110" s="1"/>
    </row>
    <row r="111" spans="1:16" x14ac:dyDescent="0.4">
      <c r="A111" s="1"/>
      <c r="B111" s="1"/>
      <c r="C111" s="1"/>
      <c r="D111" s="1"/>
      <c r="E111" s="1"/>
      <c r="F111" s="1"/>
      <c r="G111" s="1"/>
      <c r="H111" s="1"/>
      <c r="I111" s="1"/>
      <c r="J111" s="1"/>
      <c r="K111" s="1"/>
      <c r="L111" s="1"/>
      <c r="M111" s="1"/>
      <c r="N111" s="1"/>
      <c r="O111" s="1"/>
      <c r="P111" s="1"/>
    </row>
    <row r="112" spans="1:16" x14ac:dyDescent="0.4">
      <c r="A112" s="1"/>
      <c r="B112" s="1"/>
      <c r="C112" s="1"/>
      <c r="D112" s="1"/>
      <c r="E112" s="1"/>
      <c r="F112" s="1"/>
      <c r="G112" s="1"/>
      <c r="H112" s="1"/>
      <c r="I112" s="1"/>
      <c r="J112" s="1"/>
      <c r="K112" s="1"/>
      <c r="L112" s="1"/>
      <c r="M112" s="1"/>
      <c r="N112" s="1"/>
      <c r="O112" s="1"/>
      <c r="P112" s="1"/>
    </row>
    <row r="113" spans="1:16" x14ac:dyDescent="0.4">
      <c r="A113" s="1"/>
      <c r="B113" s="1"/>
      <c r="C113" s="1"/>
      <c r="D113" s="1"/>
      <c r="E113" s="1"/>
      <c r="F113" s="1"/>
      <c r="G113" s="1"/>
      <c r="H113" s="1"/>
      <c r="I113" s="1"/>
      <c r="J113" s="1"/>
      <c r="K113" s="1"/>
      <c r="L113" s="1"/>
      <c r="M113" s="1"/>
      <c r="N113" s="1"/>
      <c r="O113" s="1"/>
      <c r="P113" s="1"/>
    </row>
    <row r="114" spans="1:16" x14ac:dyDescent="0.4">
      <c r="A114" s="1"/>
      <c r="B114" s="1"/>
      <c r="C114" s="1"/>
      <c r="D114" s="1"/>
      <c r="E114" s="1"/>
      <c r="F114" s="1"/>
      <c r="G114" s="1"/>
      <c r="H114" s="1"/>
      <c r="I114" s="1"/>
      <c r="J114" s="1"/>
      <c r="K114" s="1"/>
      <c r="L114" s="1"/>
      <c r="M114" s="1"/>
      <c r="N114" s="1"/>
      <c r="O114" s="1"/>
      <c r="P114" s="1"/>
    </row>
    <row r="115" spans="1:16" x14ac:dyDescent="0.4">
      <c r="A115" s="1"/>
      <c r="B115" s="1"/>
      <c r="C115" s="1"/>
      <c r="D115" s="1"/>
      <c r="E115" s="1"/>
      <c r="F115" s="1"/>
      <c r="G115" s="1"/>
      <c r="H115" s="1"/>
      <c r="I115" s="1"/>
      <c r="J115" s="1"/>
      <c r="K115" s="1"/>
      <c r="L115" s="1"/>
      <c r="M115" s="1"/>
      <c r="N115" s="1"/>
      <c r="O115" s="1"/>
      <c r="P115" s="1"/>
    </row>
    <row r="116" spans="1:16" x14ac:dyDescent="0.4">
      <c r="A116" s="1"/>
      <c r="B116" s="1"/>
      <c r="C116" s="1"/>
      <c r="D116" s="1"/>
      <c r="E116" s="1"/>
      <c r="F116" s="1"/>
      <c r="G116" s="1"/>
      <c r="H116" s="1"/>
      <c r="I116" s="1"/>
      <c r="J116" s="1"/>
      <c r="K116" s="1"/>
      <c r="L116" s="1"/>
      <c r="M116" s="1"/>
      <c r="N116" s="1"/>
      <c r="O116" s="1"/>
      <c r="P116" s="1"/>
    </row>
    <row r="117" spans="1:16" x14ac:dyDescent="0.4">
      <c r="A117" s="1"/>
      <c r="B117" s="1"/>
      <c r="C117" s="1"/>
      <c r="D117" s="1"/>
      <c r="E117" s="1"/>
      <c r="F117" s="1"/>
      <c r="G117" s="1"/>
      <c r="H117" s="1"/>
      <c r="I117" s="1"/>
      <c r="J117" s="1"/>
      <c r="K117" s="1"/>
      <c r="L117" s="1"/>
      <c r="M117" s="1"/>
      <c r="N117" s="1"/>
      <c r="O117" s="1"/>
      <c r="P117" s="1"/>
    </row>
    <row r="118" spans="1:16" x14ac:dyDescent="0.4">
      <c r="A118" s="1"/>
      <c r="B118" s="1"/>
      <c r="C118" s="1"/>
      <c r="D118" s="1"/>
      <c r="E118" s="1"/>
      <c r="F118" s="1"/>
      <c r="G118" s="1"/>
      <c r="H118" s="1"/>
      <c r="I118" s="1"/>
      <c r="J118" s="1"/>
      <c r="K118" s="1"/>
      <c r="L118" s="1"/>
      <c r="M118" s="1"/>
      <c r="N118" s="1"/>
      <c r="O118" s="1"/>
      <c r="P118" s="1"/>
    </row>
    <row r="119" spans="1:16" x14ac:dyDescent="0.4">
      <c r="A119" s="1"/>
      <c r="B119" s="1"/>
      <c r="C119" s="1"/>
      <c r="D119" s="1"/>
      <c r="E119" s="1"/>
      <c r="F119" s="1"/>
      <c r="G119" s="1"/>
      <c r="H119" s="1"/>
      <c r="I119" s="1"/>
      <c r="J119" s="1"/>
      <c r="K119" s="1"/>
      <c r="L119" s="1"/>
      <c r="M119" s="1"/>
      <c r="N119" s="1"/>
      <c r="O119" s="1"/>
      <c r="P119" s="1"/>
    </row>
    <row r="120" spans="1:16" x14ac:dyDescent="0.4">
      <c r="A120" s="1"/>
      <c r="B120" s="1"/>
      <c r="C120" s="1"/>
      <c r="D120" s="1"/>
      <c r="E120" s="1"/>
      <c r="F120" s="1"/>
      <c r="G120" s="1"/>
      <c r="H120" s="1"/>
      <c r="I120" s="1"/>
      <c r="J120" s="1"/>
      <c r="K120" s="1"/>
      <c r="L120" s="1"/>
      <c r="M120" s="1"/>
      <c r="N120" s="1"/>
      <c r="O120" s="1"/>
      <c r="P120" s="1"/>
    </row>
    <row r="121" spans="1:16" x14ac:dyDescent="0.4">
      <c r="A121" s="1"/>
      <c r="B121" s="1"/>
      <c r="C121" s="1"/>
      <c r="D121" s="1"/>
      <c r="E121" s="1"/>
      <c r="F121" s="1"/>
      <c r="G121" s="1"/>
      <c r="H121" s="1"/>
      <c r="I121" s="1"/>
      <c r="J121" s="1"/>
      <c r="K121" s="1"/>
      <c r="L121" s="1"/>
      <c r="M121" s="1"/>
      <c r="N121" s="1"/>
      <c r="O121" s="1"/>
      <c r="P121" s="1"/>
    </row>
    <row r="122" spans="1:16" x14ac:dyDescent="0.4">
      <c r="A122" s="1"/>
      <c r="B122" s="1"/>
      <c r="C122" s="1"/>
      <c r="D122" s="1"/>
      <c r="E122" s="1"/>
      <c r="F122" s="1"/>
      <c r="G122" s="1"/>
      <c r="H122" s="1"/>
      <c r="I122" s="1"/>
      <c r="J122" s="1"/>
      <c r="K122" s="1"/>
      <c r="L122" s="1"/>
      <c r="M122" s="1"/>
      <c r="N122" s="1"/>
      <c r="O122" s="1"/>
      <c r="P122" s="1"/>
    </row>
    <row r="123" spans="1:16" x14ac:dyDescent="0.4">
      <c r="A123" s="1"/>
      <c r="B123" s="1"/>
      <c r="C123" s="1"/>
      <c r="D123" s="1"/>
      <c r="E123" s="1"/>
      <c r="F123" s="1"/>
      <c r="G123" s="1"/>
      <c r="H123" s="1"/>
      <c r="I123" s="1"/>
      <c r="J123" s="1"/>
      <c r="K123" s="1"/>
      <c r="L123" s="1"/>
      <c r="M123" s="1"/>
      <c r="N123" s="1"/>
      <c r="O123" s="1"/>
      <c r="P123" s="1"/>
    </row>
    <row r="124" spans="1:16" x14ac:dyDescent="0.4">
      <c r="A124" s="1"/>
      <c r="B124" s="1"/>
      <c r="C124" s="1"/>
      <c r="D124" s="1"/>
      <c r="E124" s="1"/>
      <c r="F124" s="1"/>
      <c r="G124" s="1"/>
      <c r="H124" s="1"/>
      <c r="I124" s="1"/>
      <c r="J124" s="1"/>
      <c r="K124" s="1"/>
      <c r="L124" s="1"/>
      <c r="M124" s="1"/>
      <c r="N124" s="1"/>
      <c r="O124" s="1"/>
      <c r="P124" s="1"/>
    </row>
    <row r="125" spans="1:16" x14ac:dyDescent="0.4">
      <c r="A125" s="1"/>
      <c r="B125" s="1"/>
      <c r="C125" s="1"/>
      <c r="D125" s="1"/>
      <c r="E125" s="1"/>
      <c r="F125" s="1"/>
      <c r="G125" s="1"/>
      <c r="H125" s="1"/>
      <c r="I125" s="1"/>
      <c r="J125" s="1"/>
      <c r="K125" s="1"/>
      <c r="L125" s="1"/>
      <c r="M125" s="1"/>
      <c r="N125" s="1"/>
      <c r="O125" s="1"/>
      <c r="P125" s="1"/>
    </row>
  </sheetData>
  <mergeCells count="81">
    <mergeCell ref="B14:D14"/>
    <mergeCell ref="F11:G11"/>
    <mergeCell ref="H11:P11"/>
    <mergeCell ref="B8:F8"/>
    <mergeCell ref="G8:H8"/>
    <mergeCell ref="B9:D9"/>
    <mergeCell ref="E9:I9"/>
    <mergeCell ref="J9:K10"/>
    <mergeCell ref="O9:P10"/>
    <mergeCell ref="L9:N10"/>
    <mergeCell ref="B12:D13"/>
    <mergeCell ref="E13:P13"/>
    <mergeCell ref="J24:P24"/>
    <mergeCell ref="J25:P25"/>
    <mergeCell ref="J19:L19"/>
    <mergeCell ref="B17:D18"/>
    <mergeCell ref="E18:P18"/>
    <mergeCell ref="B1:O1"/>
    <mergeCell ref="A40:A45"/>
    <mergeCell ref="A23:A24"/>
    <mergeCell ref="B21:P21"/>
    <mergeCell ref="C33:H33"/>
    <mergeCell ref="C34:H34"/>
    <mergeCell ref="C35:H35"/>
    <mergeCell ref="B10:D10"/>
    <mergeCell ref="E10:I10"/>
    <mergeCell ref="B4:I4"/>
    <mergeCell ref="A9:A14"/>
    <mergeCell ref="J33:P33"/>
    <mergeCell ref="J28:P28"/>
    <mergeCell ref="A15:A19"/>
    <mergeCell ref="J27:P27"/>
    <mergeCell ref="M19:P19"/>
    <mergeCell ref="A77:A79"/>
    <mergeCell ref="C27:H27"/>
    <mergeCell ref="C26:H26"/>
    <mergeCell ref="A27:A28"/>
    <mergeCell ref="A64:A68"/>
    <mergeCell ref="A69:A76"/>
    <mergeCell ref="A60:A62"/>
    <mergeCell ref="C31:H31"/>
    <mergeCell ref="C32:H32"/>
    <mergeCell ref="C30:H30"/>
    <mergeCell ref="C28:H28"/>
    <mergeCell ref="C29:H29"/>
    <mergeCell ref="B60:P62"/>
    <mergeCell ref="J34:P34"/>
    <mergeCell ref="A56:A59"/>
    <mergeCell ref="B56:C56"/>
    <mergeCell ref="B58:C58"/>
    <mergeCell ref="E14:I14"/>
    <mergeCell ref="E19:I19"/>
    <mergeCell ref="N20:P20"/>
    <mergeCell ref="B19:D19"/>
    <mergeCell ref="J29:P29"/>
    <mergeCell ref="J30:P30"/>
    <mergeCell ref="L15:P15"/>
    <mergeCell ref="F16:G16"/>
    <mergeCell ref="H16:P16"/>
    <mergeCell ref="B15:H15"/>
    <mergeCell ref="J14:L14"/>
    <mergeCell ref="B40:P45"/>
    <mergeCell ref="J31:P31"/>
    <mergeCell ref="J32:P32"/>
    <mergeCell ref="M14:P14"/>
    <mergeCell ref="A5:A7"/>
    <mergeCell ref="B5:I7"/>
    <mergeCell ref="J4:M7"/>
    <mergeCell ref="A53:A55"/>
    <mergeCell ref="A46:A52"/>
    <mergeCell ref="B46:P52"/>
    <mergeCell ref="B55:C55"/>
    <mergeCell ref="B53:C54"/>
    <mergeCell ref="D53:P54"/>
    <mergeCell ref="D55:P55"/>
    <mergeCell ref="C23:H23"/>
    <mergeCell ref="C24:H24"/>
    <mergeCell ref="C25:H25"/>
    <mergeCell ref="I15:K15"/>
    <mergeCell ref="J26:P26"/>
    <mergeCell ref="J23:P23"/>
  </mergeCells>
  <phoneticPr fontId="2"/>
  <pageMargins left="0.31496062992125984" right="0.31496062992125984" top="0.55118110236220474" bottom="0.55118110236220474" header="0.31496062992125984" footer="0.31496062992125984"/>
  <pageSetup paperSize="9" orientation="portrait" r:id="rId1"/>
  <headerFooter>
    <oddHeader>&amp;L&amp;"ＭＳ Ｐ明朝,標準"様式1-1</oddHeader>
    <oddFooter>&amp;C&amp;"ＭＳ Ｐ明朝,標準"日進市社会福祉協議会ボランティアセンター&amp;R&amp;"ＭＳ Ｐ明朝,標準"裏面あり</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911A6-F4AC-4E07-B2DD-DEE8B1B0215A}">
  <dimension ref="A1:P116"/>
  <sheetViews>
    <sheetView tabSelected="1" showWhiteSpace="0" view="pageLayout" topLeftCell="A60" zoomScaleNormal="100" workbookViewId="0">
      <selection activeCell="T64" sqref="T64"/>
    </sheetView>
  </sheetViews>
  <sheetFormatPr defaultRowHeight="18.75" x14ac:dyDescent="0.4"/>
  <cols>
    <col min="1" max="1" width="18.375" customWidth="1"/>
    <col min="2" max="16" width="4.625" customWidth="1"/>
  </cols>
  <sheetData>
    <row r="1" spans="1:16" ht="26.25" customHeight="1" x14ac:dyDescent="0.4">
      <c r="A1" s="147" t="s">
        <v>110</v>
      </c>
      <c r="B1" s="233" t="s">
        <v>1214</v>
      </c>
      <c r="C1" s="233"/>
      <c r="D1" s="233"/>
      <c r="E1" s="233"/>
      <c r="F1" s="233"/>
      <c r="G1" s="233"/>
      <c r="H1" s="233"/>
      <c r="I1" s="233"/>
      <c r="J1" s="233"/>
      <c r="K1" s="233"/>
      <c r="L1" s="233"/>
      <c r="M1" s="233"/>
      <c r="N1" s="233"/>
      <c r="O1" s="233"/>
    </row>
    <row r="2" spans="1:16" x14ac:dyDescent="0.4">
      <c r="A2" s="146" t="s">
        <v>0</v>
      </c>
      <c r="B2" s="21"/>
      <c r="C2" s="1"/>
      <c r="D2" s="1"/>
      <c r="E2" s="1"/>
      <c r="F2" s="1"/>
      <c r="G2" s="1"/>
      <c r="H2" s="1"/>
      <c r="I2" s="1"/>
      <c r="J2" s="1"/>
      <c r="K2" s="1"/>
      <c r="L2" s="36"/>
      <c r="M2" s="1"/>
      <c r="N2" s="1"/>
      <c r="O2" s="7" t="s">
        <v>1215</v>
      </c>
    </row>
    <row r="3" spans="1:16" ht="15.75" customHeight="1" x14ac:dyDescent="0.4">
      <c r="A3" s="9" t="s">
        <v>1</v>
      </c>
      <c r="B3" s="234" t="s">
        <v>140</v>
      </c>
      <c r="C3" s="235"/>
      <c r="D3" s="235"/>
      <c r="E3" s="235"/>
      <c r="F3" s="235"/>
      <c r="G3" s="235"/>
      <c r="H3" s="235"/>
      <c r="I3" s="235"/>
      <c r="J3" s="235"/>
      <c r="K3" s="235"/>
      <c r="L3" s="235"/>
      <c r="M3" s="235"/>
      <c r="N3" s="235"/>
      <c r="O3" s="235"/>
      <c r="P3" s="236"/>
    </row>
    <row r="4" spans="1:16" ht="46.5" customHeight="1" x14ac:dyDescent="0.4">
      <c r="A4" s="10" t="s">
        <v>2</v>
      </c>
      <c r="B4" s="237" t="s">
        <v>139</v>
      </c>
      <c r="C4" s="238"/>
      <c r="D4" s="238"/>
      <c r="E4" s="238"/>
      <c r="F4" s="238"/>
      <c r="G4" s="238"/>
      <c r="H4" s="238"/>
      <c r="I4" s="238"/>
      <c r="J4" s="238"/>
      <c r="K4" s="238"/>
      <c r="L4" s="238"/>
      <c r="M4" s="238"/>
      <c r="N4" s="238"/>
      <c r="O4" s="238"/>
      <c r="P4" s="239"/>
    </row>
    <row r="5" spans="1:16" ht="39.75" customHeight="1" x14ac:dyDescent="0.4">
      <c r="A5" s="11" t="s">
        <v>4</v>
      </c>
      <c r="B5" s="232" t="s">
        <v>1210</v>
      </c>
      <c r="C5" s="232"/>
      <c r="D5" s="232"/>
      <c r="E5" s="232"/>
      <c r="F5" s="232"/>
      <c r="G5" s="232"/>
      <c r="H5" s="232"/>
      <c r="I5" s="232"/>
      <c r="J5" s="232"/>
      <c r="K5" s="232"/>
      <c r="L5" s="232"/>
      <c r="M5" s="232"/>
      <c r="N5" s="232"/>
      <c r="O5" s="232"/>
      <c r="P5" s="232"/>
    </row>
    <row r="6" spans="1:16" ht="14.1" customHeight="1" x14ac:dyDescent="0.4">
      <c r="A6" s="149" t="s">
        <v>3</v>
      </c>
      <c r="B6" s="240" t="s">
        <v>137</v>
      </c>
      <c r="C6" s="195"/>
      <c r="D6" s="196"/>
      <c r="E6" s="240" t="s">
        <v>141</v>
      </c>
      <c r="F6" s="195"/>
      <c r="G6" s="195"/>
      <c r="H6" s="195"/>
      <c r="I6" s="196"/>
      <c r="J6" s="241" t="s">
        <v>1199</v>
      </c>
      <c r="K6" s="242"/>
      <c r="L6" s="242"/>
      <c r="M6" s="242"/>
      <c r="N6" s="242"/>
      <c r="O6" s="242"/>
      <c r="P6" s="243"/>
    </row>
    <row r="7" spans="1:16" ht="40.5" customHeight="1" x14ac:dyDescent="0.4">
      <c r="A7" s="150"/>
      <c r="B7" s="206" t="s">
        <v>49</v>
      </c>
      <c r="C7" s="206"/>
      <c r="D7" s="206"/>
      <c r="E7" s="200" t="s">
        <v>81</v>
      </c>
      <c r="F7" s="200"/>
      <c r="G7" s="200"/>
      <c r="H7" s="200"/>
      <c r="I7" s="200"/>
      <c r="J7" s="244"/>
      <c r="K7" s="245"/>
      <c r="L7" s="245"/>
      <c r="M7" s="245"/>
      <c r="N7" s="245"/>
      <c r="O7" s="245"/>
      <c r="P7" s="246"/>
    </row>
    <row r="8" spans="1:16" ht="24.95" customHeight="1" x14ac:dyDescent="0.4">
      <c r="A8" s="150"/>
      <c r="B8" s="4" t="s">
        <v>39</v>
      </c>
      <c r="C8" s="4"/>
      <c r="D8" s="4"/>
      <c r="E8" s="188" t="s">
        <v>1200</v>
      </c>
      <c r="F8" s="188"/>
      <c r="G8" s="188"/>
      <c r="H8" s="188"/>
      <c r="I8" s="188"/>
      <c r="J8" s="188"/>
      <c r="K8" s="188"/>
      <c r="L8" s="188"/>
      <c r="M8" s="188"/>
      <c r="N8" s="188"/>
      <c r="O8" s="188"/>
      <c r="P8" s="188"/>
    </row>
    <row r="9" spans="1:16" ht="28.35" customHeight="1" x14ac:dyDescent="0.4">
      <c r="A9" s="150"/>
      <c r="B9" s="206" t="s">
        <v>123</v>
      </c>
      <c r="C9" s="206"/>
      <c r="D9" s="206"/>
      <c r="E9" s="247" t="s">
        <v>1201</v>
      </c>
      <c r="F9" s="248"/>
      <c r="G9" s="248"/>
      <c r="H9" s="248"/>
      <c r="I9" s="248"/>
      <c r="J9" s="248"/>
      <c r="K9" s="248"/>
      <c r="L9" s="248"/>
      <c r="M9" s="248"/>
      <c r="N9" s="248"/>
      <c r="O9" s="248"/>
      <c r="P9" s="249"/>
    </row>
    <row r="10" spans="1:16" ht="24.95" customHeight="1" x14ac:dyDescent="0.4">
      <c r="A10" s="151"/>
      <c r="B10" s="206" t="s">
        <v>50</v>
      </c>
      <c r="C10" s="206"/>
      <c r="D10" s="206"/>
      <c r="E10" s="200" t="s">
        <v>84</v>
      </c>
      <c r="F10" s="200"/>
      <c r="G10" s="200"/>
      <c r="H10" s="200"/>
      <c r="I10" s="200"/>
      <c r="J10" s="206" t="s">
        <v>51</v>
      </c>
      <c r="K10" s="206"/>
      <c r="L10" s="206"/>
      <c r="M10" s="200" t="s">
        <v>128</v>
      </c>
      <c r="N10" s="200"/>
      <c r="O10" s="200"/>
      <c r="P10" s="200"/>
    </row>
    <row r="11" spans="1:16" ht="40.5" customHeight="1" x14ac:dyDescent="0.4">
      <c r="A11" s="219" t="s">
        <v>36</v>
      </c>
      <c r="B11" s="200" t="s">
        <v>60</v>
      </c>
      <c r="C11" s="200"/>
      <c r="D11" s="200"/>
      <c r="E11" s="200"/>
      <c r="F11" s="200"/>
      <c r="G11" s="200"/>
      <c r="H11" s="200"/>
      <c r="I11" s="206" t="s">
        <v>49</v>
      </c>
      <c r="J11" s="206"/>
      <c r="K11" s="206"/>
      <c r="L11" s="250" t="s">
        <v>82</v>
      </c>
      <c r="M11" s="250"/>
      <c r="N11" s="250"/>
      <c r="O11" s="250"/>
      <c r="P11" s="250"/>
    </row>
    <row r="12" spans="1:16" ht="24.95" customHeight="1" x14ac:dyDescent="0.4">
      <c r="A12" s="219"/>
      <c r="B12" s="4" t="s">
        <v>39</v>
      </c>
      <c r="C12" s="4"/>
      <c r="D12" s="4"/>
      <c r="E12" s="251" t="s">
        <v>83</v>
      </c>
      <c r="F12" s="251"/>
      <c r="G12" s="251"/>
      <c r="H12" s="251"/>
      <c r="I12" s="251"/>
      <c r="J12" s="251"/>
      <c r="K12" s="251"/>
      <c r="L12" s="251"/>
      <c r="M12" s="251"/>
      <c r="N12" s="251"/>
      <c r="O12" s="251"/>
      <c r="P12" s="251"/>
    </row>
    <row r="13" spans="1:16" ht="28.35" customHeight="1" x14ac:dyDescent="0.4">
      <c r="A13" s="219"/>
      <c r="B13" s="206" t="s">
        <v>123</v>
      </c>
      <c r="C13" s="206"/>
      <c r="D13" s="206"/>
      <c r="E13" s="247" t="s">
        <v>118</v>
      </c>
      <c r="F13" s="248"/>
      <c r="G13" s="248"/>
      <c r="H13" s="248"/>
      <c r="I13" s="248"/>
      <c r="J13" s="248"/>
      <c r="K13" s="248"/>
      <c r="L13" s="248"/>
      <c r="M13" s="248"/>
      <c r="N13" s="248"/>
      <c r="O13" s="248"/>
      <c r="P13" s="249"/>
    </row>
    <row r="14" spans="1:16" ht="24.95" customHeight="1" x14ac:dyDescent="0.4">
      <c r="A14" s="219"/>
      <c r="B14" s="206" t="s">
        <v>50</v>
      </c>
      <c r="C14" s="206"/>
      <c r="D14" s="206"/>
      <c r="E14" s="250" t="s">
        <v>85</v>
      </c>
      <c r="F14" s="250"/>
      <c r="G14" s="250"/>
      <c r="H14" s="250"/>
      <c r="I14" s="250"/>
      <c r="J14" s="206" t="s">
        <v>51</v>
      </c>
      <c r="K14" s="206"/>
      <c r="L14" s="206"/>
      <c r="M14" s="200" t="s">
        <v>35</v>
      </c>
      <c r="N14" s="200"/>
      <c r="O14" s="200"/>
      <c r="P14" s="200"/>
    </row>
    <row r="15" spans="1:16" ht="29.25" customHeight="1" x14ac:dyDescent="0.4">
      <c r="A15" s="10" t="s">
        <v>5</v>
      </c>
      <c r="B15" s="200" t="s">
        <v>1202</v>
      </c>
      <c r="C15" s="200"/>
      <c r="D15" s="200"/>
      <c r="E15" s="200"/>
      <c r="F15" s="200"/>
      <c r="G15" s="200"/>
      <c r="H15" s="200"/>
      <c r="I15" s="200"/>
      <c r="J15" s="200"/>
      <c r="K15" s="200"/>
      <c r="L15" s="200"/>
      <c r="M15" s="200"/>
      <c r="N15" s="200"/>
      <c r="O15" s="200"/>
      <c r="P15" s="200"/>
    </row>
    <row r="16" spans="1:16" ht="29.25" customHeight="1" x14ac:dyDescent="0.4">
      <c r="A16" s="10" t="s">
        <v>38</v>
      </c>
      <c r="B16" s="252" t="s">
        <v>1203</v>
      </c>
      <c r="C16" s="252"/>
      <c r="D16" s="252"/>
      <c r="E16" s="252"/>
      <c r="F16" s="252"/>
      <c r="G16" s="252"/>
      <c r="H16" s="252"/>
      <c r="I16" s="252"/>
      <c r="J16" s="252"/>
      <c r="K16" s="252"/>
      <c r="L16" s="252"/>
      <c r="M16" s="252"/>
      <c r="N16" s="252"/>
      <c r="O16" s="252"/>
      <c r="P16" s="252"/>
    </row>
    <row r="17" spans="1:16" ht="29.25" customHeight="1" x14ac:dyDescent="0.4">
      <c r="A17" s="31" t="s">
        <v>63</v>
      </c>
      <c r="B17" s="32"/>
      <c r="C17" s="5"/>
      <c r="D17" s="5" t="s">
        <v>69</v>
      </c>
      <c r="F17" s="5"/>
      <c r="G17" s="5" t="s">
        <v>52</v>
      </c>
      <c r="I17" s="5"/>
      <c r="J17" s="5" t="s">
        <v>70</v>
      </c>
      <c r="L17" s="5" t="s">
        <v>71</v>
      </c>
      <c r="M17" s="5"/>
      <c r="N17" s="5"/>
      <c r="O17" s="5"/>
      <c r="P17" s="33"/>
    </row>
    <row r="18" spans="1:16" x14ac:dyDescent="0.4">
      <c r="A18" s="216"/>
      <c r="B18" s="3">
        <v>1</v>
      </c>
      <c r="C18" s="188" t="s">
        <v>8</v>
      </c>
      <c r="D18" s="188"/>
      <c r="E18" s="188"/>
      <c r="F18" s="188"/>
      <c r="G18" s="188"/>
      <c r="H18" s="188"/>
      <c r="I18" s="3">
        <v>14</v>
      </c>
      <c r="J18" s="190" t="s">
        <v>18</v>
      </c>
      <c r="K18" s="191"/>
      <c r="L18" s="191"/>
      <c r="M18" s="191"/>
      <c r="N18" s="191"/>
      <c r="O18" s="191"/>
      <c r="P18" s="192"/>
    </row>
    <row r="19" spans="1:16" x14ac:dyDescent="0.4">
      <c r="A19" s="205"/>
      <c r="B19" s="3">
        <v>2</v>
      </c>
      <c r="C19" s="188" t="s">
        <v>9</v>
      </c>
      <c r="D19" s="188"/>
      <c r="E19" s="188"/>
      <c r="F19" s="188"/>
      <c r="G19" s="188"/>
      <c r="H19" s="188"/>
      <c r="I19" s="148" t="s">
        <v>1211</v>
      </c>
      <c r="J19" s="190" t="s">
        <v>19</v>
      </c>
      <c r="K19" s="191"/>
      <c r="L19" s="191"/>
      <c r="M19" s="191"/>
      <c r="N19" s="191"/>
      <c r="O19" s="191"/>
      <c r="P19" s="192"/>
    </row>
    <row r="20" spans="1:16" x14ac:dyDescent="0.4">
      <c r="A20" s="12"/>
      <c r="B20" s="3">
        <v>3</v>
      </c>
      <c r="C20" s="188" t="s">
        <v>10</v>
      </c>
      <c r="D20" s="188"/>
      <c r="E20" s="188"/>
      <c r="F20" s="188"/>
      <c r="G20" s="188"/>
      <c r="H20" s="188"/>
      <c r="I20" s="3">
        <v>16</v>
      </c>
      <c r="J20" s="190" t="s">
        <v>20</v>
      </c>
      <c r="K20" s="191"/>
      <c r="L20" s="191"/>
      <c r="M20" s="191"/>
      <c r="N20" s="191"/>
      <c r="O20" s="191"/>
      <c r="P20" s="192"/>
    </row>
    <row r="21" spans="1:16" x14ac:dyDescent="0.4">
      <c r="A21" s="12"/>
      <c r="B21" s="29">
        <v>4</v>
      </c>
      <c r="C21" s="204" t="s">
        <v>11</v>
      </c>
      <c r="D21" s="204"/>
      <c r="E21" s="204"/>
      <c r="F21" s="204"/>
      <c r="G21" s="204"/>
      <c r="H21" s="204"/>
      <c r="I21" s="3">
        <v>17</v>
      </c>
      <c r="J21" s="190" t="s">
        <v>21</v>
      </c>
      <c r="K21" s="191"/>
      <c r="L21" s="191"/>
      <c r="M21" s="191"/>
      <c r="N21" s="191"/>
      <c r="O21" s="191"/>
      <c r="P21" s="192"/>
    </row>
    <row r="22" spans="1:16" x14ac:dyDescent="0.4">
      <c r="A22" s="205" t="s">
        <v>7</v>
      </c>
      <c r="B22" s="3">
        <v>5</v>
      </c>
      <c r="C22" s="188" t="s">
        <v>12</v>
      </c>
      <c r="D22" s="188"/>
      <c r="E22" s="188"/>
      <c r="F22" s="188"/>
      <c r="G22" s="188"/>
      <c r="H22" s="188"/>
      <c r="I22" s="148" t="s">
        <v>1212</v>
      </c>
      <c r="J22" s="190" t="s">
        <v>29</v>
      </c>
      <c r="K22" s="191"/>
      <c r="L22" s="191"/>
      <c r="M22" s="191"/>
      <c r="N22" s="191"/>
      <c r="O22" s="191"/>
      <c r="P22" s="192"/>
    </row>
    <row r="23" spans="1:16" x14ac:dyDescent="0.4">
      <c r="A23" s="205"/>
      <c r="B23" s="3">
        <v>6</v>
      </c>
      <c r="C23" s="188" t="s">
        <v>13</v>
      </c>
      <c r="D23" s="188"/>
      <c r="E23" s="188"/>
      <c r="F23" s="188"/>
      <c r="G23" s="188"/>
      <c r="H23" s="188"/>
      <c r="I23" s="148" t="s">
        <v>1213</v>
      </c>
      <c r="J23" s="190" t="s">
        <v>22</v>
      </c>
      <c r="K23" s="191"/>
      <c r="L23" s="191"/>
      <c r="M23" s="191"/>
      <c r="N23" s="191"/>
      <c r="O23" s="191"/>
      <c r="P23" s="192"/>
    </row>
    <row r="24" spans="1:16" x14ac:dyDescent="0.4">
      <c r="A24" s="12" t="s">
        <v>32</v>
      </c>
      <c r="B24" s="3">
        <v>7</v>
      </c>
      <c r="C24" s="188" t="s">
        <v>14</v>
      </c>
      <c r="D24" s="188"/>
      <c r="E24" s="188"/>
      <c r="F24" s="188"/>
      <c r="G24" s="188"/>
      <c r="H24" s="188"/>
      <c r="I24" s="3">
        <v>20</v>
      </c>
      <c r="J24" s="190" t="s">
        <v>23</v>
      </c>
      <c r="K24" s="191"/>
      <c r="L24" s="191"/>
      <c r="M24" s="191"/>
      <c r="N24" s="191"/>
      <c r="O24" s="191"/>
      <c r="P24" s="192"/>
    </row>
    <row r="25" spans="1:16" x14ac:dyDescent="0.4">
      <c r="A25" s="12" t="s">
        <v>33</v>
      </c>
      <c r="B25" s="3">
        <v>8</v>
      </c>
      <c r="C25" s="188" t="s">
        <v>15</v>
      </c>
      <c r="D25" s="188"/>
      <c r="E25" s="188"/>
      <c r="F25" s="188"/>
      <c r="G25" s="188"/>
      <c r="H25" s="188"/>
      <c r="I25" s="3">
        <v>21</v>
      </c>
      <c r="J25" s="190" t="s">
        <v>24</v>
      </c>
      <c r="K25" s="191"/>
      <c r="L25" s="191"/>
      <c r="M25" s="191"/>
      <c r="N25" s="191"/>
      <c r="O25" s="191"/>
      <c r="P25" s="192"/>
    </row>
    <row r="26" spans="1:16" x14ac:dyDescent="0.4">
      <c r="A26" s="12" t="s">
        <v>34</v>
      </c>
      <c r="B26" s="3">
        <v>9</v>
      </c>
      <c r="C26" s="188" t="s">
        <v>26</v>
      </c>
      <c r="D26" s="188"/>
      <c r="E26" s="188"/>
      <c r="F26" s="188"/>
      <c r="G26" s="188"/>
      <c r="H26" s="188"/>
      <c r="I26" s="3">
        <v>22</v>
      </c>
      <c r="J26" s="190" t="s">
        <v>30</v>
      </c>
      <c r="K26" s="191"/>
      <c r="L26" s="191"/>
      <c r="M26" s="191"/>
      <c r="N26" s="191"/>
      <c r="O26" s="191"/>
      <c r="P26" s="192"/>
    </row>
    <row r="27" spans="1:16" x14ac:dyDescent="0.4">
      <c r="A27" s="13"/>
      <c r="B27" s="3">
        <v>10</v>
      </c>
      <c r="C27" s="188" t="s">
        <v>16</v>
      </c>
      <c r="D27" s="188"/>
      <c r="E27" s="188"/>
      <c r="F27" s="188"/>
      <c r="G27" s="188"/>
      <c r="H27" s="188"/>
      <c r="I27" s="3">
        <v>23</v>
      </c>
      <c r="J27" s="190" t="s">
        <v>31</v>
      </c>
      <c r="K27" s="191"/>
      <c r="L27" s="191"/>
      <c r="M27" s="191"/>
      <c r="N27" s="191"/>
      <c r="O27" s="191"/>
      <c r="P27" s="192"/>
    </row>
    <row r="28" spans="1:16" x14ac:dyDescent="0.4">
      <c r="A28" s="13"/>
      <c r="B28" s="3">
        <v>11</v>
      </c>
      <c r="C28" s="188" t="s">
        <v>27</v>
      </c>
      <c r="D28" s="188"/>
      <c r="E28" s="188"/>
      <c r="F28" s="188"/>
      <c r="G28" s="188"/>
      <c r="H28" s="188"/>
      <c r="I28" s="3">
        <v>24</v>
      </c>
      <c r="J28" s="190" t="s">
        <v>25</v>
      </c>
      <c r="K28" s="191"/>
      <c r="L28" s="191"/>
      <c r="M28" s="191"/>
      <c r="N28" s="191"/>
      <c r="O28" s="191"/>
      <c r="P28" s="192"/>
    </row>
    <row r="29" spans="1:16" x14ac:dyDescent="0.4">
      <c r="A29" s="13"/>
      <c r="B29" s="3">
        <v>12</v>
      </c>
      <c r="C29" s="188" t="s">
        <v>28</v>
      </c>
      <c r="D29" s="188"/>
      <c r="E29" s="188"/>
      <c r="F29" s="188"/>
      <c r="G29" s="188"/>
      <c r="H29" s="188"/>
      <c r="I29" s="3">
        <v>25</v>
      </c>
      <c r="J29" s="188" t="s">
        <v>109</v>
      </c>
      <c r="K29" s="188"/>
      <c r="L29" s="188"/>
      <c r="M29" s="188"/>
      <c r="N29" s="188"/>
      <c r="O29" s="188"/>
      <c r="P29" s="188"/>
    </row>
    <row r="30" spans="1:16" x14ac:dyDescent="0.4">
      <c r="A30" s="14"/>
      <c r="B30" s="3">
        <v>13</v>
      </c>
      <c r="C30" s="188" t="s">
        <v>17</v>
      </c>
      <c r="D30" s="188"/>
      <c r="E30" s="188"/>
      <c r="F30" s="188"/>
      <c r="G30" s="188"/>
      <c r="H30" s="188"/>
    </row>
    <row r="31" spans="1:16" x14ac:dyDescent="0.4">
      <c r="A31" s="2" t="s">
        <v>142</v>
      </c>
      <c r="B31" s="1"/>
      <c r="C31" s="1"/>
      <c r="D31" s="1"/>
      <c r="E31" s="1"/>
      <c r="F31" s="1"/>
      <c r="G31" s="1"/>
      <c r="H31" s="1"/>
      <c r="I31" s="1"/>
      <c r="J31" s="1"/>
      <c r="K31" s="1"/>
      <c r="L31" s="1"/>
      <c r="M31" s="1"/>
      <c r="N31" s="1"/>
      <c r="O31" s="1"/>
      <c r="P31" s="1"/>
    </row>
    <row r="32" spans="1:16" x14ac:dyDescent="0.4">
      <c r="A32" s="2" t="s">
        <v>43</v>
      </c>
      <c r="B32" s="1"/>
      <c r="C32" s="1"/>
      <c r="D32" s="1"/>
      <c r="E32" s="1"/>
      <c r="F32" s="1"/>
      <c r="G32" s="1"/>
      <c r="H32" s="1"/>
      <c r="I32" s="1"/>
      <c r="J32" s="1"/>
      <c r="K32" s="1"/>
      <c r="L32" s="1"/>
      <c r="M32" s="1"/>
      <c r="N32" s="1"/>
      <c r="O32" s="1"/>
      <c r="P32" s="1"/>
    </row>
    <row r="33" spans="1:16" x14ac:dyDescent="0.4">
      <c r="A33" s="2" t="s">
        <v>44</v>
      </c>
      <c r="B33" s="1"/>
      <c r="C33" s="1"/>
      <c r="D33" s="1"/>
      <c r="E33" s="1"/>
      <c r="F33" s="1"/>
      <c r="G33" s="1"/>
      <c r="H33" s="1"/>
      <c r="I33" s="1"/>
      <c r="J33" s="1"/>
      <c r="K33" s="1"/>
      <c r="L33" s="1"/>
      <c r="M33" s="1"/>
      <c r="N33" s="1"/>
      <c r="O33" s="1"/>
      <c r="P33" s="1"/>
    </row>
    <row r="34" spans="1:16" x14ac:dyDescent="0.4">
      <c r="A34" s="2"/>
      <c r="B34" s="1"/>
      <c r="C34" s="1"/>
      <c r="D34" s="1"/>
      <c r="E34" s="1"/>
      <c r="F34" s="1"/>
      <c r="G34" s="1"/>
      <c r="H34" s="1"/>
      <c r="I34" s="1"/>
      <c r="J34" s="1"/>
      <c r="K34" s="1"/>
      <c r="L34" s="1"/>
      <c r="M34" s="1"/>
      <c r="N34" s="1"/>
      <c r="O34" s="1"/>
      <c r="P34" s="1"/>
    </row>
    <row r="35" spans="1:16" x14ac:dyDescent="0.4">
      <c r="A35" s="200" t="s">
        <v>6</v>
      </c>
      <c r="B35" s="206" t="s">
        <v>88</v>
      </c>
      <c r="C35" s="200"/>
      <c r="D35" s="200"/>
      <c r="E35" s="200"/>
      <c r="F35" s="200"/>
      <c r="G35" s="200"/>
      <c r="H35" s="200"/>
      <c r="I35" s="200"/>
      <c r="J35" s="200"/>
      <c r="K35" s="200"/>
      <c r="L35" s="200"/>
      <c r="M35" s="200"/>
      <c r="N35" s="200"/>
      <c r="O35" s="200"/>
      <c r="P35" s="200"/>
    </row>
    <row r="36" spans="1:16" x14ac:dyDescent="0.4">
      <c r="A36" s="200"/>
      <c r="B36" s="200"/>
      <c r="C36" s="200"/>
      <c r="D36" s="200"/>
      <c r="E36" s="200"/>
      <c r="F36" s="200"/>
      <c r="G36" s="200"/>
      <c r="H36" s="200"/>
      <c r="I36" s="200"/>
      <c r="J36" s="200"/>
      <c r="K36" s="200"/>
      <c r="L36" s="200"/>
      <c r="M36" s="200"/>
      <c r="N36" s="200"/>
      <c r="O36" s="200"/>
      <c r="P36" s="200"/>
    </row>
    <row r="37" spans="1:16" x14ac:dyDescent="0.4">
      <c r="A37" s="200"/>
      <c r="B37" s="200"/>
      <c r="C37" s="200"/>
      <c r="D37" s="200"/>
      <c r="E37" s="200"/>
      <c r="F37" s="200"/>
      <c r="G37" s="200"/>
      <c r="H37" s="200"/>
      <c r="I37" s="200"/>
      <c r="J37" s="200"/>
      <c r="K37" s="200"/>
      <c r="L37" s="200"/>
      <c r="M37" s="200"/>
      <c r="N37" s="200"/>
      <c r="O37" s="200"/>
      <c r="P37" s="200"/>
    </row>
    <row r="38" spans="1:16" x14ac:dyDescent="0.4">
      <c r="A38" s="200"/>
      <c r="B38" s="200"/>
      <c r="C38" s="200"/>
      <c r="D38" s="200"/>
      <c r="E38" s="200"/>
      <c r="F38" s="200"/>
      <c r="G38" s="200"/>
      <c r="H38" s="200"/>
      <c r="I38" s="200"/>
      <c r="J38" s="200"/>
      <c r="K38" s="200"/>
      <c r="L38" s="200"/>
      <c r="M38" s="200"/>
      <c r="N38" s="200"/>
      <c r="O38" s="200"/>
      <c r="P38" s="200"/>
    </row>
    <row r="39" spans="1:16" x14ac:dyDescent="0.4">
      <c r="A39" s="200"/>
      <c r="B39" s="200"/>
      <c r="C39" s="200"/>
      <c r="D39" s="200"/>
      <c r="E39" s="200"/>
      <c r="F39" s="200"/>
      <c r="G39" s="200"/>
      <c r="H39" s="200"/>
      <c r="I39" s="200"/>
      <c r="J39" s="200"/>
      <c r="K39" s="200"/>
      <c r="L39" s="200"/>
      <c r="M39" s="200"/>
      <c r="N39" s="200"/>
      <c r="O39" s="200"/>
      <c r="P39" s="200"/>
    </row>
    <row r="40" spans="1:16" x14ac:dyDescent="0.4">
      <c r="A40" s="200" t="s">
        <v>41</v>
      </c>
      <c r="B40" s="206" t="s">
        <v>87</v>
      </c>
      <c r="C40" s="200"/>
      <c r="D40" s="200"/>
      <c r="E40" s="200"/>
      <c r="F40" s="200"/>
      <c r="G40" s="200"/>
      <c r="H40" s="200"/>
      <c r="I40" s="200"/>
      <c r="J40" s="200"/>
      <c r="K40" s="200"/>
      <c r="L40" s="200"/>
      <c r="M40" s="200"/>
      <c r="N40" s="200"/>
      <c r="O40" s="200"/>
      <c r="P40" s="200"/>
    </row>
    <row r="41" spans="1:16" x14ac:dyDescent="0.4">
      <c r="A41" s="200"/>
      <c r="B41" s="200"/>
      <c r="C41" s="200"/>
      <c r="D41" s="200"/>
      <c r="E41" s="200"/>
      <c r="F41" s="200"/>
      <c r="G41" s="200"/>
      <c r="H41" s="200"/>
      <c r="I41" s="200"/>
      <c r="J41" s="200"/>
      <c r="K41" s="200"/>
      <c r="L41" s="200"/>
      <c r="M41" s="200"/>
      <c r="N41" s="200"/>
      <c r="O41" s="200"/>
      <c r="P41" s="200"/>
    </row>
    <row r="42" spans="1:16" x14ac:dyDescent="0.4">
      <c r="A42" s="200"/>
      <c r="B42" s="200"/>
      <c r="C42" s="200"/>
      <c r="D42" s="200"/>
      <c r="E42" s="200"/>
      <c r="F42" s="200"/>
      <c r="G42" s="200"/>
      <c r="H42" s="200"/>
      <c r="I42" s="200"/>
      <c r="J42" s="200"/>
      <c r="K42" s="200"/>
      <c r="L42" s="200"/>
      <c r="M42" s="200"/>
      <c r="N42" s="200"/>
      <c r="O42" s="200"/>
      <c r="P42" s="200"/>
    </row>
    <row r="43" spans="1:16" x14ac:dyDescent="0.4">
      <c r="A43" s="200"/>
      <c r="B43" s="200"/>
      <c r="C43" s="200"/>
      <c r="D43" s="200"/>
      <c r="E43" s="200"/>
      <c r="F43" s="200"/>
      <c r="G43" s="200"/>
      <c r="H43" s="200"/>
      <c r="I43" s="200"/>
      <c r="J43" s="200"/>
      <c r="K43" s="200"/>
      <c r="L43" s="200"/>
      <c r="M43" s="200"/>
      <c r="N43" s="200"/>
      <c r="O43" s="200"/>
      <c r="P43" s="200"/>
    </row>
    <row r="44" spans="1:16" x14ac:dyDescent="0.4">
      <c r="A44" s="200"/>
      <c r="B44" s="170"/>
      <c r="C44" s="170"/>
      <c r="D44" s="170"/>
      <c r="E44" s="170"/>
      <c r="F44" s="170"/>
      <c r="G44" s="170"/>
      <c r="H44" s="170"/>
      <c r="I44" s="170"/>
      <c r="J44" s="170"/>
      <c r="K44" s="170"/>
      <c r="L44" s="170"/>
      <c r="M44" s="170"/>
      <c r="N44" s="170"/>
      <c r="O44" s="170"/>
      <c r="P44" s="170"/>
    </row>
    <row r="45" spans="1:16" ht="18.75" customHeight="1" x14ac:dyDescent="0.4">
      <c r="A45" s="200" t="s">
        <v>45</v>
      </c>
      <c r="B45" s="41" t="s">
        <v>120</v>
      </c>
      <c r="C45" s="43" t="s">
        <v>121</v>
      </c>
      <c r="D45" s="43"/>
      <c r="E45" s="43"/>
      <c r="F45" s="43"/>
      <c r="G45" s="43"/>
      <c r="H45" s="44"/>
      <c r="I45" s="38"/>
      <c r="J45" s="43" t="s">
        <v>62</v>
      </c>
      <c r="K45" s="228" t="s">
        <v>122</v>
      </c>
      <c r="L45" s="228"/>
      <c r="M45" s="228"/>
      <c r="N45" s="228"/>
      <c r="O45" s="228"/>
      <c r="P45" s="229"/>
    </row>
    <row r="46" spans="1:16" x14ac:dyDescent="0.4">
      <c r="A46" s="200"/>
      <c r="B46" s="18"/>
      <c r="C46" s="1"/>
      <c r="D46" s="1"/>
      <c r="E46" s="1"/>
      <c r="F46" s="1"/>
      <c r="G46" s="1"/>
      <c r="I46" s="1"/>
      <c r="J46" s="1" t="s">
        <v>46</v>
      </c>
      <c r="K46" s="253" t="s">
        <v>47</v>
      </c>
      <c r="L46" s="253"/>
      <c r="M46" s="253"/>
      <c r="N46" s="253"/>
      <c r="O46" s="253"/>
      <c r="P46" s="254"/>
    </row>
    <row r="47" spans="1:16" x14ac:dyDescent="0.4">
      <c r="A47" s="200"/>
      <c r="B47" s="18" t="s">
        <v>48</v>
      </c>
      <c r="C47" s="1" t="s">
        <v>119</v>
      </c>
      <c r="D47" s="1"/>
      <c r="E47" s="1"/>
      <c r="F47" s="1"/>
      <c r="G47" s="1"/>
      <c r="H47" s="1"/>
      <c r="I47" s="1"/>
      <c r="J47" s="1"/>
      <c r="K47" s="1"/>
      <c r="L47" s="1"/>
      <c r="M47" s="1"/>
      <c r="N47" s="1"/>
      <c r="O47" s="1"/>
      <c r="P47" s="19"/>
    </row>
    <row r="48" spans="1:16" x14ac:dyDescent="0.4">
      <c r="A48" s="200"/>
      <c r="B48" s="20"/>
      <c r="C48" s="21"/>
      <c r="D48" s="21"/>
      <c r="E48" s="21"/>
      <c r="F48" s="21"/>
      <c r="G48" s="21"/>
      <c r="H48" s="21"/>
      <c r="I48" s="21"/>
      <c r="J48" s="21"/>
      <c r="K48" s="21"/>
      <c r="L48" s="21"/>
      <c r="M48" s="21"/>
      <c r="N48" s="21"/>
      <c r="O48" s="21"/>
      <c r="P48" s="22"/>
    </row>
    <row r="49" spans="1:16" x14ac:dyDescent="0.4">
      <c r="A49" s="200" t="s">
        <v>42</v>
      </c>
      <c r="B49" s="17" t="s">
        <v>1207</v>
      </c>
      <c r="C49" s="1"/>
      <c r="D49" s="1"/>
      <c r="E49" s="1"/>
      <c r="F49" s="1"/>
      <c r="G49" s="1"/>
      <c r="H49" s="1" t="s">
        <v>62</v>
      </c>
      <c r="I49" s="16" t="s">
        <v>52</v>
      </c>
      <c r="J49" s="1" t="s">
        <v>46</v>
      </c>
      <c r="K49" s="228" t="s">
        <v>1209</v>
      </c>
      <c r="L49" s="228"/>
      <c r="M49" s="228"/>
      <c r="N49" s="228"/>
      <c r="O49" s="228"/>
      <c r="P49" s="229"/>
    </row>
    <row r="50" spans="1:16" x14ac:dyDescent="0.4">
      <c r="A50" s="200"/>
      <c r="B50" s="18"/>
      <c r="C50" s="1"/>
      <c r="D50" s="1"/>
      <c r="E50" s="1"/>
      <c r="F50" s="1"/>
      <c r="G50" s="1"/>
      <c r="H50" s="1"/>
      <c r="I50" s="1"/>
      <c r="J50" s="1"/>
      <c r="K50" s="255" t="s">
        <v>1208</v>
      </c>
      <c r="L50" s="255"/>
      <c r="M50" s="255"/>
      <c r="N50" s="255"/>
      <c r="O50" s="255"/>
      <c r="P50" s="256"/>
    </row>
    <row r="51" spans="1:16" x14ac:dyDescent="0.4">
      <c r="A51" s="200"/>
      <c r="B51" s="18" t="s">
        <v>48</v>
      </c>
      <c r="C51" s="143" t="s">
        <v>90</v>
      </c>
      <c r="D51" s="1"/>
      <c r="E51" s="1"/>
      <c r="F51" s="1"/>
      <c r="G51" s="1"/>
      <c r="H51" s="1"/>
      <c r="I51" s="1"/>
      <c r="J51" s="1"/>
      <c r="K51" s="1"/>
      <c r="L51" s="1"/>
      <c r="M51" s="1"/>
      <c r="N51" s="1"/>
      <c r="O51" s="1"/>
      <c r="P51" s="19"/>
    </row>
    <row r="52" spans="1:16" x14ac:dyDescent="0.4">
      <c r="A52" s="200"/>
      <c r="B52" s="20"/>
      <c r="C52" s="21"/>
      <c r="D52" s="21"/>
      <c r="E52" s="21"/>
      <c r="F52" s="21"/>
      <c r="G52" s="21"/>
      <c r="H52" s="21"/>
      <c r="I52" s="21"/>
      <c r="J52" s="21"/>
      <c r="K52" s="21"/>
      <c r="L52" s="21"/>
      <c r="M52" s="21"/>
      <c r="N52" s="21"/>
      <c r="O52" s="21"/>
      <c r="P52" s="22"/>
    </row>
    <row r="53" spans="1:16" ht="21.75" customHeight="1" x14ac:dyDescent="0.4">
      <c r="A53" s="206" t="s">
        <v>79</v>
      </c>
      <c r="B53" s="14" t="s">
        <v>91</v>
      </c>
      <c r="C53" s="14" t="s">
        <v>91</v>
      </c>
      <c r="D53" s="14" t="s">
        <v>92</v>
      </c>
      <c r="E53" s="14" t="s">
        <v>93</v>
      </c>
      <c r="F53" s="14" t="s">
        <v>94</v>
      </c>
      <c r="G53" s="14" t="s">
        <v>97</v>
      </c>
      <c r="H53" s="14" t="s">
        <v>772</v>
      </c>
      <c r="I53" s="14" t="s">
        <v>98</v>
      </c>
      <c r="J53" s="14" t="s">
        <v>95</v>
      </c>
      <c r="K53" s="14" t="s">
        <v>96</v>
      </c>
      <c r="L53" s="14" t="s">
        <v>99</v>
      </c>
      <c r="M53" s="14" t="s">
        <v>773</v>
      </c>
      <c r="N53" s="14" t="s">
        <v>774</v>
      </c>
      <c r="O53" s="14" t="s">
        <v>95</v>
      </c>
      <c r="P53" s="4" t="s">
        <v>775</v>
      </c>
    </row>
    <row r="54" spans="1:16" x14ac:dyDescent="0.4">
      <c r="A54" s="206"/>
      <c r="B54" s="4" t="s">
        <v>99</v>
      </c>
      <c r="C54" s="4" t="s">
        <v>776</v>
      </c>
      <c r="D54" s="4" t="s">
        <v>100</v>
      </c>
      <c r="E54" s="4" t="s">
        <v>101</v>
      </c>
      <c r="F54" s="4" t="s">
        <v>102</v>
      </c>
      <c r="G54" s="4" t="s">
        <v>103</v>
      </c>
      <c r="H54" s="4" t="s">
        <v>104</v>
      </c>
      <c r="I54" s="4" t="s">
        <v>105</v>
      </c>
      <c r="J54" s="4" t="s">
        <v>98</v>
      </c>
      <c r="K54" s="4" t="s">
        <v>777</v>
      </c>
      <c r="L54" s="4" t="s">
        <v>103</v>
      </c>
      <c r="M54" s="4" t="s">
        <v>106</v>
      </c>
      <c r="N54" s="4" t="s">
        <v>107</v>
      </c>
      <c r="O54" s="4" t="s">
        <v>108</v>
      </c>
      <c r="P54" s="4" t="s">
        <v>778</v>
      </c>
    </row>
    <row r="55" spans="1:16" x14ac:dyDescent="0.4">
      <c r="A55" s="2" t="s">
        <v>68</v>
      </c>
      <c r="B55" s="5"/>
      <c r="C55" s="5"/>
      <c r="D55" s="5"/>
      <c r="E55" s="5"/>
      <c r="F55" s="5"/>
      <c r="G55" s="5"/>
      <c r="H55" s="5"/>
      <c r="I55" s="5"/>
      <c r="J55" s="5"/>
      <c r="K55" s="5"/>
      <c r="L55" s="5"/>
      <c r="M55" s="5"/>
      <c r="N55" s="5"/>
      <c r="O55" s="5"/>
      <c r="P55" s="5"/>
    </row>
    <row r="56" spans="1:16" x14ac:dyDescent="0.4">
      <c r="A56" s="206" t="s">
        <v>59</v>
      </c>
      <c r="B56" s="1" t="s">
        <v>1217</v>
      </c>
      <c r="C56" s="1"/>
      <c r="D56" s="1"/>
      <c r="E56" s="1"/>
      <c r="F56" s="1"/>
      <c r="G56" s="1"/>
      <c r="H56" s="1"/>
      <c r="I56" s="1"/>
      <c r="J56" s="1"/>
      <c r="K56" s="1"/>
      <c r="L56" s="1"/>
      <c r="M56" s="1"/>
      <c r="N56" s="1"/>
      <c r="O56" s="1"/>
      <c r="P56" s="6"/>
    </row>
    <row r="57" spans="1:16" x14ac:dyDescent="0.4">
      <c r="A57" s="206"/>
      <c r="B57" s="1" t="s">
        <v>56</v>
      </c>
      <c r="C57" s="1"/>
      <c r="D57" s="1"/>
      <c r="E57" s="1"/>
      <c r="F57" s="1"/>
      <c r="G57" s="1"/>
      <c r="H57" s="1"/>
      <c r="I57" s="1"/>
      <c r="J57" s="1"/>
      <c r="K57" s="1"/>
      <c r="L57" s="1"/>
      <c r="M57" s="1"/>
      <c r="N57" s="1"/>
      <c r="O57" s="1"/>
      <c r="P57" s="19"/>
    </row>
    <row r="58" spans="1:16" x14ac:dyDescent="0.4">
      <c r="A58" s="206"/>
      <c r="B58" s="1" t="s">
        <v>57</v>
      </c>
      <c r="C58" s="1"/>
      <c r="D58" s="1"/>
      <c r="E58" s="1"/>
      <c r="F58" s="1"/>
      <c r="G58" s="1"/>
      <c r="H58" s="1"/>
      <c r="I58" s="1"/>
      <c r="J58" s="1"/>
      <c r="K58" s="1"/>
      <c r="L58" s="1"/>
      <c r="M58" s="1"/>
      <c r="N58" s="1"/>
      <c r="O58" s="1"/>
      <c r="P58" s="19"/>
    </row>
    <row r="59" spans="1:16" x14ac:dyDescent="0.4">
      <c r="A59" s="206"/>
      <c r="B59" s="1"/>
      <c r="C59" s="1"/>
      <c r="D59" s="1"/>
      <c r="E59" s="1"/>
      <c r="F59" s="1"/>
      <c r="G59" s="1"/>
      <c r="H59" s="1"/>
      <c r="I59" s="1"/>
      <c r="J59" s="1"/>
      <c r="K59" s="1"/>
      <c r="L59" s="1"/>
      <c r="M59" s="1"/>
      <c r="N59" s="1"/>
      <c r="O59" s="1"/>
      <c r="P59" s="19"/>
    </row>
    <row r="60" spans="1:16" x14ac:dyDescent="0.4">
      <c r="A60" s="206"/>
      <c r="B60" s="20"/>
      <c r="C60" s="21"/>
      <c r="D60" s="21"/>
      <c r="E60" s="21"/>
      <c r="F60" s="21"/>
      <c r="G60" s="21"/>
      <c r="H60" s="21"/>
      <c r="I60" s="21"/>
      <c r="J60" s="21"/>
      <c r="K60" s="21"/>
      <c r="L60" s="21"/>
      <c r="M60" s="21"/>
      <c r="N60" s="21"/>
      <c r="O60" s="21"/>
      <c r="P60" s="22"/>
    </row>
    <row r="61" spans="1:16" ht="18.75" customHeight="1" x14ac:dyDescent="0.4">
      <c r="A61" s="189" t="s">
        <v>61</v>
      </c>
      <c r="B61" s="2" t="s">
        <v>73</v>
      </c>
      <c r="C61" s="1"/>
      <c r="D61" s="1"/>
      <c r="E61" s="1"/>
      <c r="F61" s="1"/>
      <c r="G61" s="1"/>
      <c r="H61" s="1"/>
      <c r="I61" s="1"/>
      <c r="J61" s="1"/>
      <c r="K61" s="1"/>
      <c r="L61" s="1"/>
      <c r="M61" s="1"/>
      <c r="P61" s="30"/>
    </row>
    <row r="62" spans="1:16" ht="18.75" customHeight="1" x14ac:dyDescent="0.4">
      <c r="A62" s="203"/>
      <c r="B62" s="1"/>
      <c r="C62" s="1" t="s">
        <v>65</v>
      </c>
      <c r="D62" s="26" t="s">
        <v>53</v>
      </c>
      <c r="E62" s="27" t="s">
        <v>52</v>
      </c>
      <c r="F62" s="26" t="s">
        <v>54</v>
      </c>
      <c r="G62" s="1"/>
      <c r="H62" s="1"/>
      <c r="I62" s="1"/>
      <c r="J62" s="1"/>
      <c r="K62" s="1"/>
      <c r="L62" s="1"/>
      <c r="M62" s="1"/>
      <c r="N62" s="26"/>
      <c r="O62" s="27"/>
      <c r="P62" s="28"/>
    </row>
    <row r="63" spans="1:16" x14ac:dyDescent="0.4">
      <c r="A63" s="203"/>
      <c r="B63" s="1"/>
      <c r="C63" s="1" t="s">
        <v>1218</v>
      </c>
      <c r="D63" s="1"/>
      <c r="E63" s="1"/>
      <c r="F63" s="1"/>
      <c r="G63" s="1"/>
      <c r="H63" s="1"/>
      <c r="I63" s="1"/>
      <c r="J63" s="1"/>
      <c r="K63" s="1"/>
      <c r="L63" s="1"/>
      <c r="M63" s="1"/>
      <c r="N63" s="2"/>
      <c r="O63" s="24"/>
      <c r="P63" s="25"/>
    </row>
    <row r="64" spans="1:16" x14ac:dyDescent="0.4">
      <c r="A64" s="203"/>
      <c r="B64" s="1" t="s">
        <v>64</v>
      </c>
      <c r="C64" s="1"/>
      <c r="D64" s="1"/>
      <c r="E64" s="1"/>
      <c r="F64" s="1"/>
      <c r="G64" s="1"/>
      <c r="H64" s="1"/>
      <c r="I64" s="1"/>
      <c r="J64" s="1"/>
      <c r="K64" s="1"/>
      <c r="L64" s="1"/>
      <c r="M64" s="1"/>
      <c r="P64" s="30"/>
    </row>
    <row r="65" spans="1:16" x14ac:dyDescent="0.4">
      <c r="A65" s="203"/>
      <c r="B65" s="1"/>
      <c r="C65" s="1" t="s">
        <v>65</v>
      </c>
      <c r="D65" s="26" t="s">
        <v>53</v>
      </c>
      <c r="E65" s="27" t="s">
        <v>52</v>
      </c>
      <c r="F65" s="26" t="s">
        <v>54</v>
      </c>
      <c r="G65" s="1"/>
      <c r="H65" s="1"/>
      <c r="I65" s="1"/>
      <c r="J65" s="1"/>
      <c r="K65" s="1"/>
      <c r="L65" s="1"/>
      <c r="M65" s="1"/>
      <c r="N65" s="1"/>
      <c r="O65" s="1"/>
      <c r="P65" s="19"/>
    </row>
    <row r="66" spans="1:16" x14ac:dyDescent="0.4">
      <c r="A66" s="203"/>
      <c r="B66" s="18" t="s">
        <v>75</v>
      </c>
      <c r="C66" s="1"/>
      <c r="D66" s="36"/>
      <c r="E66" s="1"/>
      <c r="F66" s="1"/>
      <c r="G66" s="1"/>
      <c r="H66" s="21"/>
      <c r="I66" s="21"/>
      <c r="J66" s="21"/>
      <c r="K66" s="21"/>
      <c r="L66" s="21"/>
      <c r="M66" s="21"/>
      <c r="N66" s="21"/>
      <c r="O66" s="21"/>
      <c r="P66" s="22"/>
    </row>
    <row r="67" spans="1:16" x14ac:dyDescent="0.4">
      <c r="A67" s="201"/>
      <c r="B67" s="20"/>
      <c r="C67" s="21" t="s">
        <v>65</v>
      </c>
      <c r="D67" s="34" t="s">
        <v>53</v>
      </c>
      <c r="E67" s="35" t="s">
        <v>52</v>
      </c>
      <c r="F67" s="34" t="s">
        <v>54</v>
      </c>
      <c r="G67" s="22"/>
      <c r="H67" s="34" t="s">
        <v>72</v>
      </c>
      <c r="I67" s="21"/>
      <c r="J67" s="21"/>
      <c r="K67" s="33"/>
      <c r="L67" s="21"/>
      <c r="M67" s="21"/>
      <c r="N67" s="21"/>
      <c r="O67" s="21"/>
      <c r="P67" s="22"/>
    </row>
    <row r="68" spans="1:16" x14ac:dyDescent="0.4">
      <c r="A68" s="189" t="s">
        <v>67</v>
      </c>
      <c r="B68" s="1" t="s">
        <v>1204</v>
      </c>
      <c r="C68" s="1"/>
      <c r="D68" s="1"/>
      <c r="E68" s="1"/>
      <c r="F68" s="1"/>
      <c r="G68" s="1"/>
      <c r="H68" s="1"/>
      <c r="I68" s="1"/>
      <c r="J68" s="1"/>
      <c r="K68" s="1"/>
      <c r="L68" s="1"/>
      <c r="M68" s="1"/>
      <c r="N68" s="1"/>
      <c r="O68" s="1"/>
      <c r="P68" s="19"/>
    </row>
    <row r="69" spans="1:16" x14ac:dyDescent="0.4">
      <c r="A69" s="203"/>
      <c r="B69" s="1" t="s">
        <v>1205</v>
      </c>
      <c r="C69" s="1"/>
      <c r="D69" s="1"/>
      <c r="E69" s="1"/>
      <c r="F69" s="1"/>
      <c r="G69" s="1"/>
      <c r="H69" s="1"/>
      <c r="I69" s="1"/>
      <c r="J69" s="1"/>
      <c r="K69" s="1"/>
      <c r="L69" s="1"/>
      <c r="M69" s="1"/>
      <c r="N69" s="1"/>
      <c r="O69" s="1"/>
      <c r="P69" s="19"/>
    </row>
    <row r="70" spans="1:16" x14ac:dyDescent="0.4">
      <c r="A70" s="201"/>
      <c r="B70" s="20" t="s">
        <v>1206</v>
      </c>
      <c r="C70" s="21"/>
      <c r="D70" s="21"/>
      <c r="E70" s="21"/>
      <c r="F70" s="21"/>
      <c r="G70" s="21"/>
      <c r="H70" s="21"/>
      <c r="I70" s="21"/>
      <c r="J70" s="21"/>
      <c r="K70" s="21"/>
      <c r="L70" s="21"/>
      <c r="M70" s="21"/>
      <c r="N70" s="21"/>
      <c r="O70" s="21"/>
      <c r="P70" s="22"/>
    </row>
    <row r="71" spans="1:16" x14ac:dyDescent="0.4">
      <c r="A71" s="1"/>
      <c r="B71" s="1"/>
      <c r="C71" s="1"/>
      <c r="D71" s="1"/>
      <c r="E71" s="1"/>
      <c r="F71" s="1"/>
      <c r="G71" s="1"/>
      <c r="H71" s="1"/>
      <c r="I71" s="1"/>
      <c r="J71" s="1"/>
      <c r="K71" s="1"/>
      <c r="L71" s="1"/>
      <c r="M71" s="1"/>
      <c r="N71" s="1"/>
      <c r="O71" s="1"/>
      <c r="P71" s="1"/>
    </row>
    <row r="72" spans="1:16" x14ac:dyDescent="0.4">
      <c r="A72" s="1"/>
      <c r="B72" s="1"/>
      <c r="C72" s="1"/>
      <c r="D72" s="1"/>
      <c r="E72" s="1"/>
      <c r="F72" s="1"/>
      <c r="G72" s="1"/>
      <c r="H72" s="1"/>
      <c r="I72" s="1"/>
      <c r="J72" s="1"/>
      <c r="K72" s="1"/>
      <c r="L72" s="1"/>
      <c r="M72" s="1"/>
      <c r="N72" s="1"/>
      <c r="O72" s="1"/>
      <c r="P72" s="1"/>
    </row>
    <row r="73" spans="1:16" x14ac:dyDescent="0.4">
      <c r="A73" s="1"/>
      <c r="B73" s="1"/>
      <c r="C73" s="1"/>
      <c r="D73" s="1"/>
      <c r="E73" s="1"/>
      <c r="F73" s="1"/>
      <c r="G73" s="1"/>
      <c r="H73" s="1"/>
      <c r="I73" s="1"/>
      <c r="J73" s="1"/>
      <c r="K73" s="1"/>
      <c r="L73" s="1"/>
      <c r="M73" s="1"/>
      <c r="N73" s="1"/>
      <c r="O73" s="1"/>
      <c r="P73" s="1"/>
    </row>
    <row r="74" spans="1:16" x14ac:dyDescent="0.4">
      <c r="A74" s="1"/>
      <c r="B74" s="1"/>
      <c r="C74" s="1"/>
      <c r="D74" s="1"/>
      <c r="E74" s="1"/>
      <c r="F74" s="1"/>
      <c r="G74" s="1"/>
      <c r="H74" s="1"/>
      <c r="I74" s="1"/>
      <c r="J74" s="1"/>
      <c r="K74" s="1"/>
      <c r="L74" s="1"/>
      <c r="M74" s="1"/>
      <c r="N74" s="1"/>
      <c r="O74" s="1"/>
      <c r="P74" s="1"/>
    </row>
    <row r="75" spans="1:16" x14ac:dyDescent="0.4">
      <c r="A75" s="1"/>
      <c r="B75" s="1"/>
      <c r="C75" s="1"/>
      <c r="D75" s="1"/>
      <c r="E75" s="1"/>
      <c r="F75" s="1"/>
      <c r="G75" s="1"/>
      <c r="H75" s="1"/>
      <c r="I75" s="1"/>
      <c r="J75" s="1"/>
      <c r="K75" s="1"/>
      <c r="L75" s="1"/>
      <c r="M75" s="1"/>
      <c r="N75" s="1"/>
      <c r="O75" s="1"/>
      <c r="P75" s="1"/>
    </row>
    <row r="76" spans="1:16" x14ac:dyDescent="0.4">
      <c r="A76" s="1"/>
      <c r="B76" s="1"/>
      <c r="C76" s="1"/>
      <c r="D76" s="1"/>
      <c r="E76" s="1"/>
      <c r="F76" s="1"/>
      <c r="G76" s="1"/>
      <c r="H76" s="1"/>
      <c r="I76" s="1"/>
      <c r="J76" s="1"/>
      <c r="K76" s="1"/>
      <c r="L76" s="1"/>
      <c r="M76" s="1"/>
      <c r="N76" s="1"/>
      <c r="O76" s="1"/>
      <c r="P76" s="1"/>
    </row>
    <row r="77" spans="1:16" x14ac:dyDescent="0.4">
      <c r="A77" s="1"/>
      <c r="B77" s="1"/>
      <c r="C77" s="1"/>
      <c r="D77" s="1"/>
      <c r="E77" s="1"/>
      <c r="F77" s="1"/>
      <c r="G77" s="1"/>
      <c r="H77" s="1"/>
      <c r="I77" s="1"/>
      <c r="J77" s="1"/>
      <c r="K77" s="1"/>
      <c r="L77" s="1"/>
      <c r="M77" s="1"/>
      <c r="N77" s="1"/>
      <c r="O77" s="1"/>
      <c r="P77" s="1"/>
    </row>
    <row r="78" spans="1:16" x14ac:dyDescent="0.4">
      <c r="A78" s="1"/>
      <c r="B78" s="1"/>
      <c r="C78" s="1"/>
      <c r="D78" s="1"/>
      <c r="E78" s="1"/>
      <c r="F78" s="1"/>
      <c r="G78" s="1"/>
      <c r="H78" s="1"/>
      <c r="I78" s="1"/>
      <c r="J78" s="1"/>
      <c r="K78" s="1"/>
      <c r="L78" s="1"/>
      <c r="M78" s="1"/>
      <c r="N78" s="1"/>
      <c r="O78" s="1"/>
      <c r="P78" s="1"/>
    </row>
    <row r="79" spans="1:16" x14ac:dyDescent="0.4">
      <c r="A79" s="1"/>
      <c r="B79" s="1"/>
      <c r="C79" s="1"/>
      <c r="D79" s="1"/>
      <c r="E79" s="1"/>
      <c r="F79" s="1"/>
      <c r="G79" s="1"/>
      <c r="H79" s="1"/>
      <c r="I79" s="1"/>
      <c r="J79" s="1"/>
      <c r="K79" s="1"/>
      <c r="L79" s="1"/>
      <c r="M79" s="1"/>
      <c r="N79" s="1"/>
      <c r="O79" s="1"/>
      <c r="P79" s="1"/>
    </row>
    <row r="80" spans="1:16" x14ac:dyDescent="0.4">
      <c r="A80" s="1"/>
      <c r="B80" s="1"/>
      <c r="C80" s="1"/>
      <c r="D80" s="1"/>
      <c r="E80" s="1"/>
      <c r="F80" s="1"/>
      <c r="G80" s="1"/>
      <c r="H80" s="1"/>
      <c r="I80" s="1"/>
      <c r="J80" s="1"/>
      <c r="K80" s="1"/>
      <c r="L80" s="1"/>
      <c r="M80" s="1"/>
      <c r="N80" s="1"/>
      <c r="O80" s="1"/>
      <c r="P80" s="1"/>
    </row>
    <row r="81" spans="1:16" x14ac:dyDescent="0.4">
      <c r="A81" s="1"/>
      <c r="B81" s="1"/>
      <c r="C81" s="1"/>
      <c r="D81" s="1"/>
      <c r="E81" s="1"/>
      <c r="F81" s="1"/>
      <c r="G81" s="1"/>
      <c r="H81" s="1"/>
      <c r="I81" s="1"/>
      <c r="J81" s="1"/>
      <c r="K81" s="1"/>
      <c r="L81" s="1"/>
      <c r="M81" s="1"/>
      <c r="N81" s="1"/>
      <c r="O81" s="1"/>
      <c r="P81" s="1"/>
    </row>
    <row r="82" spans="1:16" x14ac:dyDescent="0.4">
      <c r="A82" s="1"/>
      <c r="B82" s="1"/>
      <c r="C82" s="1"/>
      <c r="D82" s="1"/>
      <c r="E82" s="1"/>
      <c r="F82" s="1"/>
      <c r="G82" s="1"/>
      <c r="H82" s="1"/>
      <c r="I82" s="1"/>
      <c r="J82" s="1"/>
      <c r="K82" s="1"/>
      <c r="L82" s="1"/>
      <c r="M82" s="1"/>
      <c r="N82" s="1"/>
      <c r="O82" s="1"/>
      <c r="P82" s="1"/>
    </row>
    <row r="83" spans="1:16" x14ac:dyDescent="0.4">
      <c r="A83" s="1"/>
      <c r="B83" s="1"/>
      <c r="C83" s="1"/>
      <c r="D83" s="1"/>
      <c r="E83" s="1"/>
      <c r="F83" s="1"/>
      <c r="G83" s="1"/>
      <c r="H83" s="1"/>
      <c r="I83" s="1"/>
      <c r="J83" s="1"/>
      <c r="K83" s="1"/>
      <c r="L83" s="1"/>
      <c r="M83" s="1"/>
      <c r="N83" s="1"/>
      <c r="O83" s="1"/>
      <c r="P83" s="1"/>
    </row>
    <row r="84" spans="1:16" x14ac:dyDescent="0.4">
      <c r="A84" s="1"/>
      <c r="B84" s="1"/>
      <c r="C84" s="1"/>
      <c r="D84" s="1"/>
      <c r="E84" s="1"/>
      <c r="F84" s="1"/>
      <c r="G84" s="1"/>
      <c r="H84" s="1"/>
      <c r="I84" s="1"/>
      <c r="J84" s="1"/>
      <c r="K84" s="1"/>
      <c r="L84" s="1"/>
      <c r="M84" s="1"/>
      <c r="N84" s="1"/>
      <c r="O84" s="1"/>
      <c r="P84" s="1"/>
    </row>
    <row r="85" spans="1:16" x14ac:dyDescent="0.4">
      <c r="A85" s="1"/>
      <c r="B85" s="1"/>
      <c r="C85" s="1"/>
      <c r="D85" s="1"/>
      <c r="E85" s="1"/>
      <c r="F85" s="1"/>
      <c r="G85" s="1"/>
      <c r="H85" s="1"/>
      <c r="I85" s="1"/>
      <c r="J85" s="1"/>
      <c r="K85" s="1"/>
      <c r="L85" s="1"/>
      <c r="M85" s="1"/>
      <c r="N85" s="1"/>
      <c r="O85" s="1"/>
      <c r="P85" s="1"/>
    </row>
    <row r="86" spans="1:16" x14ac:dyDescent="0.4">
      <c r="A86" s="1"/>
      <c r="B86" s="1"/>
      <c r="C86" s="1"/>
      <c r="D86" s="1"/>
      <c r="E86" s="1"/>
      <c r="F86" s="1"/>
      <c r="G86" s="1"/>
      <c r="H86" s="1"/>
      <c r="I86" s="1"/>
      <c r="J86" s="1"/>
      <c r="K86" s="1"/>
      <c r="L86" s="1"/>
      <c r="M86" s="1"/>
      <c r="N86" s="1"/>
      <c r="O86" s="1"/>
      <c r="P86" s="1"/>
    </row>
    <row r="87" spans="1:16" x14ac:dyDescent="0.4">
      <c r="A87" s="1"/>
      <c r="B87" s="1"/>
      <c r="C87" s="1"/>
      <c r="D87" s="1"/>
      <c r="E87" s="1"/>
      <c r="F87" s="1"/>
      <c r="G87" s="1"/>
      <c r="H87" s="1"/>
      <c r="I87" s="1"/>
      <c r="J87" s="1"/>
      <c r="K87" s="1"/>
      <c r="L87" s="1"/>
      <c r="M87" s="1"/>
      <c r="N87" s="1"/>
      <c r="O87" s="1"/>
      <c r="P87" s="1"/>
    </row>
    <row r="88" spans="1:16" x14ac:dyDescent="0.4">
      <c r="A88" s="1"/>
      <c r="B88" s="1"/>
      <c r="C88" s="1"/>
      <c r="D88" s="1"/>
      <c r="E88" s="1"/>
      <c r="F88" s="1"/>
      <c r="G88" s="1"/>
      <c r="H88" s="1"/>
      <c r="I88" s="1"/>
      <c r="J88" s="1"/>
      <c r="K88" s="1"/>
      <c r="L88" s="1"/>
      <c r="M88" s="1"/>
      <c r="N88" s="1"/>
      <c r="O88" s="1"/>
      <c r="P88" s="1"/>
    </row>
    <row r="89" spans="1:16" x14ac:dyDescent="0.4">
      <c r="A89" s="1"/>
      <c r="B89" s="1"/>
      <c r="C89" s="1"/>
      <c r="D89" s="1"/>
      <c r="E89" s="1"/>
      <c r="F89" s="1"/>
      <c r="G89" s="1"/>
      <c r="H89" s="1"/>
      <c r="I89" s="1"/>
      <c r="J89" s="1"/>
      <c r="K89" s="1"/>
      <c r="L89" s="1"/>
      <c r="M89" s="1"/>
      <c r="N89" s="1"/>
      <c r="O89" s="1"/>
      <c r="P89" s="1"/>
    </row>
    <row r="90" spans="1:16" x14ac:dyDescent="0.4">
      <c r="A90" s="1"/>
      <c r="B90" s="1"/>
      <c r="C90" s="1"/>
      <c r="D90" s="1"/>
      <c r="E90" s="1"/>
      <c r="F90" s="1"/>
      <c r="G90" s="1"/>
      <c r="H90" s="1"/>
      <c r="I90" s="1"/>
      <c r="J90" s="1"/>
      <c r="K90" s="1"/>
      <c r="L90" s="1"/>
      <c r="M90" s="1"/>
      <c r="N90" s="1"/>
      <c r="O90" s="1"/>
      <c r="P90" s="1"/>
    </row>
    <row r="91" spans="1:16" x14ac:dyDescent="0.4">
      <c r="A91" s="1"/>
      <c r="B91" s="1"/>
      <c r="C91" s="1"/>
      <c r="D91" s="1"/>
      <c r="E91" s="1"/>
      <c r="F91" s="1"/>
      <c r="G91" s="1"/>
      <c r="H91" s="1"/>
      <c r="I91" s="1"/>
      <c r="J91" s="1"/>
      <c r="K91" s="1"/>
      <c r="L91" s="1"/>
      <c r="M91" s="1"/>
      <c r="N91" s="1"/>
      <c r="O91" s="1"/>
      <c r="P91" s="1"/>
    </row>
    <row r="92" spans="1:16" x14ac:dyDescent="0.4">
      <c r="A92" s="1"/>
      <c r="B92" s="1"/>
      <c r="C92" s="1"/>
      <c r="D92" s="1"/>
      <c r="E92" s="1"/>
      <c r="F92" s="1"/>
      <c r="G92" s="1"/>
      <c r="H92" s="1"/>
      <c r="I92" s="1"/>
      <c r="J92" s="1"/>
      <c r="K92" s="1"/>
      <c r="L92" s="1"/>
      <c r="M92" s="1"/>
      <c r="N92" s="1"/>
      <c r="O92" s="1"/>
      <c r="P92" s="1"/>
    </row>
    <row r="93" spans="1:16" x14ac:dyDescent="0.4">
      <c r="A93" s="1"/>
      <c r="B93" s="1"/>
      <c r="C93" s="1"/>
      <c r="D93" s="1"/>
      <c r="E93" s="1"/>
      <c r="F93" s="1"/>
      <c r="G93" s="1"/>
      <c r="H93" s="1"/>
      <c r="I93" s="1"/>
      <c r="J93" s="1"/>
      <c r="K93" s="1"/>
      <c r="L93" s="1"/>
      <c r="M93" s="1"/>
      <c r="N93" s="1"/>
      <c r="O93" s="1"/>
      <c r="P93" s="1"/>
    </row>
    <row r="94" spans="1:16" x14ac:dyDescent="0.4">
      <c r="A94" s="1"/>
      <c r="B94" s="1"/>
      <c r="C94" s="1"/>
      <c r="D94" s="1"/>
      <c r="E94" s="1"/>
      <c r="F94" s="1"/>
      <c r="G94" s="1"/>
      <c r="H94" s="1"/>
      <c r="I94" s="1"/>
      <c r="J94" s="1"/>
      <c r="K94" s="1"/>
      <c r="L94" s="1"/>
      <c r="M94" s="1"/>
      <c r="N94" s="1"/>
      <c r="O94" s="1"/>
      <c r="P94" s="1"/>
    </row>
    <row r="95" spans="1:16" x14ac:dyDescent="0.4">
      <c r="A95" s="1"/>
      <c r="B95" s="1"/>
      <c r="C95" s="1"/>
      <c r="D95" s="1"/>
      <c r="E95" s="1"/>
      <c r="F95" s="1"/>
      <c r="G95" s="1"/>
      <c r="H95" s="1"/>
      <c r="I95" s="1"/>
      <c r="J95" s="1"/>
      <c r="K95" s="1"/>
      <c r="L95" s="1"/>
      <c r="M95" s="1"/>
      <c r="N95" s="1"/>
      <c r="O95" s="1"/>
      <c r="P95" s="1"/>
    </row>
    <row r="96" spans="1:16" x14ac:dyDescent="0.4">
      <c r="A96" s="1"/>
      <c r="B96" s="1"/>
      <c r="C96" s="1"/>
      <c r="D96" s="1"/>
      <c r="E96" s="1"/>
      <c r="F96" s="1"/>
      <c r="G96" s="1"/>
      <c r="H96" s="1"/>
      <c r="I96" s="1"/>
      <c r="J96" s="1"/>
      <c r="K96" s="1"/>
      <c r="L96" s="1"/>
      <c r="M96" s="1"/>
      <c r="N96" s="1"/>
      <c r="O96" s="1"/>
      <c r="P96" s="1"/>
    </row>
    <row r="97" spans="1:16" x14ac:dyDescent="0.4">
      <c r="A97" s="1"/>
      <c r="B97" s="1"/>
      <c r="C97" s="1"/>
      <c r="D97" s="1"/>
      <c r="E97" s="1"/>
      <c r="F97" s="1"/>
      <c r="G97" s="1"/>
      <c r="H97" s="1"/>
      <c r="I97" s="1"/>
      <c r="J97" s="1"/>
      <c r="K97" s="1"/>
      <c r="L97" s="1"/>
      <c r="M97" s="1"/>
      <c r="N97" s="1"/>
      <c r="O97" s="1"/>
      <c r="P97" s="1"/>
    </row>
    <row r="98" spans="1:16" x14ac:dyDescent="0.4">
      <c r="A98" s="1"/>
      <c r="B98" s="1"/>
      <c r="C98" s="1"/>
      <c r="D98" s="1"/>
      <c r="E98" s="1"/>
      <c r="F98" s="1"/>
      <c r="G98" s="1"/>
      <c r="H98" s="1"/>
      <c r="I98" s="1"/>
      <c r="J98" s="1"/>
      <c r="K98" s="1"/>
      <c r="L98" s="1"/>
      <c r="M98" s="1"/>
      <c r="N98" s="1"/>
      <c r="O98" s="1"/>
      <c r="P98" s="1"/>
    </row>
    <row r="99" spans="1:16" x14ac:dyDescent="0.4">
      <c r="A99" s="1"/>
      <c r="B99" s="1"/>
      <c r="C99" s="1"/>
      <c r="D99" s="1"/>
      <c r="E99" s="1"/>
      <c r="F99" s="1"/>
      <c r="G99" s="1"/>
      <c r="H99" s="1"/>
      <c r="I99" s="1"/>
      <c r="J99" s="1"/>
      <c r="K99" s="1"/>
      <c r="L99" s="1"/>
      <c r="M99" s="1"/>
      <c r="N99" s="1"/>
      <c r="O99" s="1"/>
      <c r="P99" s="1"/>
    </row>
    <row r="100" spans="1:16" x14ac:dyDescent="0.4">
      <c r="A100" s="1"/>
      <c r="B100" s="1"/>
      <c r="C100" s="1"/>
      <c r="D100" s="1"/>
      <c r="E100" s="1"/>
      <c r="F100" s="1"/>
      <c r="G100" s="1"/>
      <c r="H100" s="1"/>
      <c r="I100" s="1"/>
      <c r="J100" s="1"/>
      <c r="K100" s="1"/>
      <c r="L100" s="1"/>
      <c r="M100" s="1"/>
      <c r="N100" s="1"/>
      <c r="O100" s="1"/>
      <c r="P100" s="1"/>
    </row>
    <row r="101" spans="1:16" x14ac:dyDescent="0.4">
      <c r="A101" s="1"/>
      <c r="B101" s="1"/>
      <c r="C101" s="1"/>
      <c r="D101" s="1"/>
      <c r="E101" s="1"/>
      <c r="F101" s="1"/>
      <c r="G101" s="1"/>
      <c r="H101" s="1"/>
      <c r="I101" s="1"/>
      <c r="J101" s="1"/>
      <c r="K101" s="1"/>
      <c r="L101" s="1"/>
      <c r="M101" s="1"/>
      <c r="N101" s="1"/>
      <c r="O101" s="1"/>
      <c r="P101" s="1"/>
    </row>
    <row r="102" spans="1:16" x14ac:dyDescent="0.4">
      <c r="A102" s="1"/>
      <c r="B102" s="1"/>
      <c r="C102" s="1"/>
      <c r="D102" s="1"/>
      <c r="E102" s="1"/>
      <c r="F102" s="1"/>
      <c r="G102" s="1"/>
      <c r="H102" s="1"/>
      <c r="I102" s="1"/>
      <c r="J102" s="1"/>
      <c r="K102" s="1"/>
      <c r="L102" s="1"/>
      <c r="M102" s="1"/>
      <c r="N102" s="1"/>
      <c r="O102" s="1"/>
      <c r="P102" s="1"/>
    </row>
    <row r="103" spans="1:16" x14ac:dyDescent="0.4">
      <c r="A103" s="1"/>
      <c r="B103" s="1"/>
      <c r="C103" s="1"/>
      <c r="D103" s="1"/>
      <c r="E103" s="1"/>
      <c r="F103" s="1"/>
      <c r="G103" s="1"/>
      <c r="H103" s="1"/>
      <c r="I103" s="1"/>
      <c r="J103" s="1"/>
      <c r="K103" s="1"/>
      <c r="L103" s="1"/>
      <c r="M103" s="1"/>
      <c r="N103" s="1"/>
      <c r="O103" s="1"/>
      <c r="P103" s="1"/>
    </row>
    <row r="104" spans="1:16" x14ac:dyDescent="0.4">
      <c r="A104" s="1"/>
      <c r="B104" s="1"/>
      <c r="C104" s="1"/>
      <c r="D104" s="1"/>
      <c r="E104" s="1"/>
      <c r="F104" s="1"/>
      <c r="G104" s="1"/>
      <c r="H104" s="1"/>
      <c r="I104" s="1"/>
      <c r="J104" s="1"/>
      <c r="K104" s="1"/>
      <c r="L104" s="1"/>
      <c r="M104" s="1"/>
      <c r="N104" s="1"/>
      <c r="O104" s="1"/>
      <c r="P104" s="1"/>
    </row>
    <row r="105" spans="1:16" x14ac:dyDescent="0.4">
      <c r="A105" s="1"/>
      <c r="B105" s="1"/>
      <c r="C105" s="1"/>
      <c r="D105" s="1"/>
      <c r="E105" s="1"/>
      <c r="F105" s="1"/>
      <c r="G105" s="1"/>
      <c r="H105" s="1"/>
      <c r="I105" s="1"/>
      <c r="J105" s="1"/>
      <c r="K105" s="1"/>
      <c r="L105" s="1"/>
      <c r="M105" s="1"/>
      <c r="N105" s="1"/>
      <c r="O105" s="1"/>
      <c r="P105" s="1"/>
    </row>
    <row r="106" spans="1:16" x14ac:dyDescent="0.4">
      <c r="A106" s="1"/>
      <c r="B106" s="1"/>
      <c r="C106" s="1"/>
      <c r="D106" s="1"/>
      <c r="E106" s="1"/>
      <c r="F106" s="1"/>
      <c r="G106" s="1"/>
      <c r="H106" s="1"/>
      <c r="I106" s="1"/>
      <c r="J106" s="1"/>
      <c r="K106" s="1"/>
      <c r="L106" s="1"/>
      <c r="M106" s="1"/>
      <c r="N106" s="1"/>
      <c r="O106" s="1"/>
      <c r="P106" s="1"/>
    </row>
    <row r="107" spans="1:16" x14ac:dyDescent="0.4">
      <c r="A107" s="1"/>
      <c r="B107" s="1"/>
      <c r="C107" s="1"/>
      <c r="D107" s="1"/>
      <c r="E107" s="1"/>
      <c r="F107" s="1"/>
      <c r="G107" s="1"/>
      <c r="H107" s="1"/>
      <c r="I107" s="1"/>
      <c r="J107" s="1"/>
      <c r="K107" s="1"/>
      <c r="L107" s="1"/>
      <c r="M107" s="1"/>
      <c r="N107" s="1"/>
      <c r="O107" s="1"/>
      <c r="P107" s="1"/>
    </row>
    <row r="108" spans="1:16" x14ac:dyDescent="0.4">
      <c r="A108" s="1"/>
      <c r="B108" s="1"/>
      <c r="C108" s="1"/>
      <c r="D108" s="1"/>
      <c r="E108" s="1"/>
      <c r="F108" s="1"/>
      <c r="G108" s="1"/>
      <c r="H108" s="1"/>
      <c r="I108" s="1"/>
      <c r="J108" s="1"/>
      <c r="K108" s="1"/>
      <c r="L108" s="1"/>
      <c r="M108" s="1"/>
      <c r="N108" s="1"/>
      <c r="O108" s="1"/>
      <c r="P108" s="1"/>
    </row>
    <row r="109" spans="1:16" x14ac:dyDescent="0.4">
      <c r="A109" s="1"/>
      <c r="B109" s="1"/>
      <c r="C109" s="1"/>
      <c r="D109" s="1"/>
      <c r="E109" s="1"/>
      <c r="F109" s="1"/>
      <c r="G109" s="1"/>
      <c r="H109" s="1"/>
      <c r="I109" s="1"/>
      <c r="J109" s="1"/>
      <c r="K109" s="1"/>
      <c r="L109" s="1"/>
      <c r="M109" s="1"/>
      <c r="N109" s="1"/>
      <c r="O109" s="1"/>
      <c r="P109" s="1"/>
    </row>
    <row r="110" spans="1:16" x14ac:dyDescent="0.4">
      <c r="A110" s="1"/>
      <c r="B110" s="1"/>
      <c r="C110" s="1"/>
      <c r="D110" s="1"/>
      <c r="E110" s="1"/>
      <c r="F110" s="1"/>
      <c r="G110" s="1"/>
      <c r="H110" s="1"/>
      <c r="I110" s="1"/>
      <c r="J110" s="1"/>
      <c r="K110" s="1"/>
      <c r="L110" s="1"/>
      <c r="M110" s="1"/>
      <c r="N110" s="1"/>
      <c r="O110" s="1"/>
      <c r="P110" s="1"/>
    </row>
    <row r="111" spans="1:16" x14ac:dyDescent="0.4">
      <c r="A111" s="1"/>
      <c r="B111" s="1"/>
      <c r="C111" s="1"/>
      <c r="D111" s="1"/>
      <c r="E111" s="1"/>
      <c r="F111" s="1"/>
      <c r="G111" s="1"/>
      <c r="H111" s="1"/>
      <c r="I111" s="1"/>
      <c r="J111" s="1"/>
      <c r="K111" s="1"/>
      <c r="L111" s="1"/>
      <c r="M111" s="1"/>
      <c r="N111" s="1"/>
      <c r="O111" s="1"/>
      <c r="P111" s="1"/>
    </row>
    <row r="112" spans="1:16" x14ac:dyDescent="0.4">
      <c r="A112" s="1"/>
      <c r="B112" s="1"/>
      <c r="C112" s="1"/>
      <c r="D112" s="1"/>
      <c r="E112" s="1"/>
      <c r="F112" s="1"/>
      <c r="G112" s="1"/>
      <c r="H112" s="1"/>
      <c r="I112" s="1"/>
      <c r="J112" s="1"/>
      <c r="K112" s="1"/>
      <c r="L112" s="1"/>
      <c r="M112" s="1"/>
      <c r="N112" s="1"/>
      <c r="O112" s="1"/>
      <c r="P112" s="1"/>
    </row>
    <row r="113" spans="1:16" x14ac:dyDescent="0.4">
      <c r="A113" s="1"/>
      <c r="B113" s="1"/>
      <c r="C113" s="1"/>
      <c r="D113" s="1"/>
      <c r="E113" s="1"/>
      <c r="F113" s="1"/>
      <c r="G113" s="1"/>
      <c r="H113" s="1"/>
      <c r="I113" s="1"/>
      <c r="J113" s="1"/>
      <c r="K113" s="1"/>
      <c r="L113" s="1"/>
      <c r="M113" s="1"/>
      <c r="N113" s="1"/>
      <c r="O113" s="1"/>
      <c r="P113" s="1"/>
    </row>
    <row r="114" spans="1:16" x14ac:dyDescent="0.4">
      <c r="A114" s="1"/>
      <c r="B114" s="1"/>
      <c r="C114" s="1"/>
      <c r="D114" s="1"/>
      <c r="E114" s="1"/>
      <c r="F114" s="1"/>
      <c r="G114" s="1"/>
      <c r="H114" s="1"/>
      <c r="I114" s="1"/>
      <c r="J114" s="1"/>
      <c r="K114" s="1"/>
      <c r="L114" s="1"/>
      <c r="M114" s="1"/>
      <c r="N114" s="1"/>
      <c r="O114" s="1"/>
      <c r="P114" s="1"/>
    </row>
    <row r="115" spans="1:16" x14ac:dyDescent="0.4">
      <c r="A115" s="1"/>
      <c r="B115" s="1"/>
      <c r="C115" s="1"/>
      <c r="D115" s="1"/>
      <c r="E115" s="1"/>
      <c r="F115" s="1"/>
      <c r="G115" s="1"/>
      <c r="H115" s="1"/>
      <c r="I115" s="1"/>
      <c r="J115" s="1"/>
      <c r="K115" s="1"/>
      <c r="L115" s="1"/>
      <c r="M115" s="1"/>
      <c r="N115" s="1"/>
      <c r="O115" s="1"/>
      <c r="P115" s="1"/>
    </row>
    <row r="116" spans="1:16" x14ac:dyDescent="0.4">
      <c r="A116" s="1"/>
      <c r="B116" s="1"/>
      <c r="C116" s="1"/>
      <c r="D116" s="1"/>
      <c r="E116" s="1"/>
      <c r="F116" s="1"/>
      <c r="G116" s="1"/>
      <c r="H116" s="1"/>
      <c r="I116" s="1"/>
      <c r="J116" s="1"/>
      <c r="K116" s="1"/>
      <c r="L116" s="1"/>
      <c r="M116" s="1"/>
      <c r="N116" s="1"/>
      <c r="O116" s="1"/>
      <c r="P116" s="1"/>
    </row>
  </sheetData>
  <mergeCells count="71">
    <mergeCell ref="C29:H29"/>
    <mergeCell ref="J29:P29"/>
    <mergeCell ref="C24:H24"/>
    <mergeCell ref="J24:P24"/>
    <mergeCell ref="C25:H25"/>
    <mergeCell ref="J25:P25"/>
    <mergeCell ref="C26:H26"/>
    <mergeCell ref="A6:A10"/>
    <mergeCell ref="C27:H27"/>
    <mergeCell ref="J27:P27"/>
    <mergeCell ref="C28:H28"/>
    <mergeCell ref="J28:P28"/>
    <mergeCell ref="J26:P26"/>
    <mergeCell ref="C20:H20"/>
    <mergeCell ref="J20:P20"/>
    <mergeCell ref="C21:H21"/>
    <mergeCell ref="J21:P21"/>
    <mergeCell ref="A22:A23"/>
    <mergeCell ref="C22:H22"/>
    <mergeCell ref="J22:P22"/>
    <mergeCell ref="C23:H23"/>
    <mergeCell ref="J23:P23"/>
    <mergeCell ref="B15:P15"/>
    <mergeCell ref="A68:A70"/>
    <mergeCell ref="C30:H30"/>
    <mergeCell ref="A35:A39"/>
    <mergeCell ref="B35:P39"/>
    <mergeCell ref="A40:A44"/>
    <mergeCell ref="B40:P44"/>
    <mergeCell ref="A45:A48"/>
    <mergeCell ref="A49:A52"/>
    <mergeCell ref="K49:P49"/>
    <mergeCell ref="A53:A54"/>
    <mergeCell ref="A56:A60"/>
    <mergeCell ref="A61:A67"/>
    <mergeCell ref="K45:P45"/>
    <mergeCell ref="K46:P46"/>
    <mergeCell ref="K50:P50"/>
    <mergeCell ref="B16:P16"/>
    <mergeCell ref="A18:A19"/>
    <mergeCell ref="C18:H18"/>
    <mergeCell ref="J18:P18"/>
    <mergeCell ref="C19:H19"/>
    <mergeCell ref="J19:P19"/>
    <mergeCell ref="A11:A14"/>
    <mergeCell ref="B11:H11"/>
    <mergeCell ref="I11:K11"/>
    <mergeCell ref="L11:P11"/>
    <mergeCell ref="E12:P12"/>
    <mergeCell ref="B14:D14"/>
    <mergeCell ref="E14:I14"/>
    <mergeCell ref="J14:L14"/>
    <mergeCell ref="M14:P14"/>
    <mergeCell ref="B13:D13"/>
    <mergeCell ref="E13:P13"/>
    <mergeCell ref="E8:P8"/>
    <mergeCell ref="B10:D10"/>
    <mergeCell ref="E10:I10"/>
    <mergeCell ref="J10:L10"/>
    <mergeCell ref="M10:P10"/>
    <mergeCell ref="B9:D9"/>
    <mergeCell ref="E9:P9"/>
    <mergeCell ref="B5:P5"/>
    <mergeCell ref="B1:O1"/>
    <mergeCell ref="B3:P3"/>
    <mergeCell ref="B4:P4"/>
    <mergeCell ref="B7:D7"/>
    <mergeCell ref="E7:I7"/>
    <mergeCell ref="B6:D6"/>
    <mergeCell ref="E6:I6"/>
    <mergeCell ref="J6:P7"/>
  </mergeCells>
  <phoneticPr fontId="2"/>
  <pageMargins left="0.31496062992125984" right="0.31496062992125984" top="0.55118110236220474" bottom="0.55118110236220474" header="0.31496062992125984" footer="0.31496062992125984"/>
  <pageSetup paperSize="9" orientation="portrait" r:id="rId1"/>
  <headerFooter>
    <oddFooter>&amp;C&amp;"ＭＳ Ｐ明朝,標準"日進市社会福祉協議会ボランティアセンター</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0FAA4-ADD3-4B90-8949-65A0F2BEF4A3}">
  <dimension ref="A1:P80"/>
  <sheetViews>
    <sheetView view="pageLayout" zoomScaleNormal="100" workbookViewId="0">
      <selection activeCell="B2" sqref="B2"/>
    </sheetView>
  </sheetViews>
  <sheetFormatPr defaultRowHeight="18.75" x14ac:dyDescent="0.4"/>
  <cols>
    <col min="1" max="1" width="18.375" customWidth="1"/>
    <col min="2" max="16" width="4.625" customWidth="1"/>
  </cols>
  <sheetData>
    <row r="1" spans="1:16" ht="26.25" customHeight="1" thickBot="1" x14ac:dyDescent="0.45">
      <c r="A1" s="37" t="s">
        <v>110</v>
      </c>
      <c r="B1" s="233" t="s">
        <v>1216</v>
      </c>
      <c r="C1" s="233"/>
      <c r="D1" s="233"/>
      <c r="E1" s="233"/>
      <c r="F1" s="233"/>
      <c r="G1" s="233"/>
      <c r="H1" s="233"/>
      <c r="I1" s="233"/>
      <c r="J1" s="233"/>
      <c r="K1" s="233"/>
      <c r="L1" s="233"/>
      <c r="M1" s="233"/>
      <c r="N1" s="233"/>
      <c r="O1" s="233"/>
    </row>
    <row r="2" spans="1:16" ht="12" customHeight="1" x14ac:dyDescent="0.4">
      <c r="A2" s="1"/>
      <c r="B2" s="1"/>
      <c r="C2" s="1"/>
      <c r="D2" s="8"/>
      <c r="E2" s="8"/>
      <c r="F2" s="1"/>
      <c r="G2" s="1"/>
      <c r="H2" s="1"/>
      <c r="I2" s="1"/>
      <c r="J2" s="1"/>
      <c r="K2" s="1"/>
      <c r="L2" s="1"/>
      <c r="M2" s="1"/>
      <c r="N2" s="1"/>
      <c r="O2" s="1"/>
    </row>
    <row r="3" spans="1:16" x14ac:dyDescent="0.4">
      <c r="A3" s="15" t="s">
        <v>0</v>
      </c>
      <c r="B3" s="1"/>
      <c r="C3" s="1"/>
      <c r="D3" s="1"/>
      <c r="E3" s="1"/>
      <c r="F3" s="1"/>
      <c r="G3" s="1"/>
      <c r="H3" s="1"/>
      <c r="I3" s="1"/>
      <c r="J3" s="1"/>
      <c r="K3" s="258">
        <v>2024</v>
      </c>
      <c r="L3" s="258"/>
      <c r="M3" s="1"/>
      <c r="N3" s="1"/>
      <c r="O3" s="7" t="s">
        <v>80</v>
      </c>
    </row>
    <row r="4" spans="1:16" ht="15.75" customHeight="1" x14ac:dyDescent="0.4">
      <c r="A4" s="9" t="s">
        <v>1</v>
      </c>
      <c r="B4" s="250" t="s">
        <v>140</v>
      </c>
      <c r="C4" s="250"/>
      <c r="D4" s="250"/>
      <c r="E4" s="250"/>
      <c r="F4" s="250"/>
      <c r="G4" s="250"/>
      <c r="H4" s="250"/>
      <c r="I4" s="250"/>
      <c r="J4" s="158" t="s">
        <v>126</v>
      </c>
      <c r="K4" s="159"/>
      <c r="L4" s="159"/>
      <c r="M4" s="159"/>
      <c r="N4" s="159"/>
      <c r="O4" s="159"/>
      <c r="P4" s="160"/>
    </row>
    <row r="5" spans="1:16" ht="46.5" customHeight="1" x14ac:dyDescent="0.4">
      <c r="A5" s="10" t="s">
        <v>2</v>
      </c>
      <c r="B5" s="257" t="s">
        <v>139</v>
      </c>
      <c r="C5" s="200"/>
      <c r="D5" s="200"/>
      <c r="E5" s="200"/>
      <c r="F5" s="200"/>
      <c r="G5" s="200"/>
      <c r="H5" s="200"/>
      <c r="I5" s="200"/>
      <c r="J5" s="161"/>
      <c r="K5" s="162"/>
      <c r="L5" s="162"/>
      <c r="M5" s="162"/>
      <c r="N5" s="162"/>
      <c r="O5" s="162"/>
      <c r="P5" s="163"/>
    </row>
    <row r="6" spans="1:16" ht="39.75" customHeight="1" x14ac:dyDescent="0.4">
      <c r="A6" s="11" t="s">
        <v>4</v>
      </c>
      <c r="B6" s="39" t="s">
        <v>125</v>
      </c>
      <c r="C6" s="4"/>
      <c r="D6" s="4"/>
      <c r="E6" s="4"/>
      <c r="F6" s="4"/>
      <c r="G6" s="4"/>
      <c r="H6" s="4"/>
      <c r="I6" s="4"/>
      <c r="J6" s="164"/>
      <c r="K6" s="165"/>
      <c r="L6" s="165"/>
      <c r="M6" s="165"/>
      <c r="N6" s="165"/>
      <c r="O6" s="165"/>
      <c r="P6" s="166"/>
    </row>
    <row r="7" spans="1:16" x14ac:dyDescent="0.4">
      <c r="A7" s="200" t="s">
        <v>6</v>
      </c>
      <c r="B7" s="259" t="s">
        <v>88</v>
      </c>
      <c r="C7" s="250"/>
      <c r="D7" s="250"/>
      <c r="E7" s="250"/>
      <c r="F7" s="250"/>
      <c r="G7" s="250"/>
      <c r="H7" s="250"/>
      <c r="I7" s="250"/>
      <c r="J7" s="250"/>
      <c r="K7" s="250"/>
      <c r="L7" s="250"/>
      <c r="M7" s="250"/>
      <c r="N7" s="250"/>
      <c r="O7" s="250"/>
      <c r="P7" s="250"/>
    </row>
    <row r="8" spans="1:16" x14ac:dyDescent="0.4">
      <c r="A8" s="200"/>
      <c r="B8" s="250"/>
      <c r="C8" s="250"/>
      <c r="D8" s="250"/>
      <c r="E8" s="250"/>
      <c r="F8" s="250"/>
      <c r="G8" s="250"/>
      <c r="H8" s="250"/>
      <c r="I8" s="250"/>
      <c r="J8" s="250"/>
      <c r="K8" s="250"/>
      <c r="L8" s="250"/>
      <c r="M8" s="250"/>
      <c r="N8" s="250"/>
      <c r="O8" s="250"/>
      <c r="P8" s="250"/>
    </row>
    <row r="9" spans="1:16" x14ac:dyDescent="0.4">
      <c r="A9" s="200" t="s">
        <v>41</v>
      </c>
      <c r="B9" s="259" t="s">
        <v>87</v>
      </c>
      <c r="C9" s="250"/>
      <c r="D9" s="250"/>
      <c r="E9" s="250"/>
      <c r="F9" s="250"/>
      <c r="G9" s="250"/>
      <c r="H9" s="250"/>
      <c r="I9" s="250"/>
      <c r="J9" s="250"/>
      <c r="K9" s="250"/>
      <c r="L9" s="250"/>
      <c r="M9" s="250"/>
      <c r="N9" s="250"/>
      <c r="O9" s="250"/>
      <c r="P9" s="250"/>
    </row>
    <row r="10" spans="1:16" x14ac:dyDescent="0.4">
      <c r="A10" s="200"/>
      <c r="B10" s="250"/>
      <c r="C10" s="250"/>
      <c r="D10" s="250"/>
      <c r="E10" s="250"/>
      <c r="F10" s="250"/>
      <c r="G10" s="250"/>
      <c r="H10" s="250"/>
      <c r="I10" s="250"/>
      <c r="J10" s="250"/>
      <c r="K10" s="250"/>
      <c r="L10" s="250"/>
      <c r="M10" s="250"/>
      <c r="N10" s="250"/>
      <c r="O10" s="250"/>
      <c r="P10" s="250"/>
    </row>
    <row r="11" spans="1:16" x14ac:dyDescent="0.4">
      <c r="A11" s="200"/>
      <c r="B11" s="250"/>
      <c r="C11" s="250"/>
      <c r="D11" s="250"/>
      <c r="E11" s="250"/>
      <c r="F11" s="250"/>
      <c r="G11" s="250"/>
      <c r="H11" s="250"/>
      <c r="I11" s="250"/>
      <c r="J11" s="250"/>
      <c r="K11" s="250"/>
      <c r="L11" s="250"/>
      <c r="M11" s="250"/>
      <c r="N11" s="250"/>
      <c r="O11" s="250"/>
      <c r="P11" s="250"/>
    </row>
    <row r="12" spans="1:16" x14ac:dyDescent="0.4">
      <c r="A12" s="200"/>
      <c r="B12" s="274"/>
      <c r="C12" s="274"/>
      <c r="D12" s="274"/>
      <c r="E12" s="274"/>
      <c r="F12" s="274"/>
      <c r="G12" s="274"/>
      <c r="H12" s="274"/>
      <c r="I12" s="274"/>
      <c r="J12" s="274"/>
      <c r="K12" s="274"/>
      <c r="L12" s="274"/>
      <c r="M12" s="274"/>
      <c r="N12" s="274"/>
      <c r="O12" s="274"/>
      <c r="P12" s="274"/>
    </row>
    <row r="13" spans="1:16" ht="18.75" customHeight="1" x14ac:dyDescent="0.4">
      <c r="A13" s="200" t="s">
        <v>45</v>
      </c>
      <c r="B13" s="41" t="s">
        <v>120</v>
      </c>
      <c r="C13" s="42" t="s">
        <v>121</v>
      </c>
      <c r="D13" s="43"/>
      <c r="E13" s="43"/>
      <c r="F13" s="43"/>
      <c r="G13" s="43"/>
      <c r="H13" s="44"/>
      <c r="I13" s="38"/>
      <c r="J13" s="43" t="s">
        <v>62</v>
      </c>
      <c r="K13" s="260" t="s">
        <v>122</v>
      </c>
      <c r="L13" s="260"/>
      <c r="M13" s="260"/>
      <c r="N13" s="260"/>
      <c r="O13" s="260"/>
      <c r="P13" s="261"/>
    </row>
    <row r="14" spans="1:16" x14ac:dyDescent="0.4">
      <c r="A14" s="200"/>
      <c r="B14" s="18"/>
      <c r="C14" s="1"/>
      <c r="D14" s="1"/>
      <c r="E14" s="1"/>
      <c r="F14" s="1"/>
      <c r="G14" s="1"/>
      <c r="I14" s="1"/>
      <c r="J14" s="1" t="s">
        <v>46</v>
      </c>
      <c r="K14" s="253" t="s">
        <v>47</v>
      </c>
      <c r="L14" s="253"/>
      <c r="M14" s="253"/>
      <c r="N14" s="253"/>
      <c r="O14" s="253"/>
      <c r="P14" s="254"/>
    </row>
    <row r="15" spans="1:16" x14ac:dyDescent="0.4">
      <c r="A15" s="200"/>
      <c r="B15" s="18" t="s">
        <v>48</v>
      </c>
      <c r="C15" s="36" t="s">
        <v>119</v>
      </c>
      <c r="D15" s="1"/>
      <c r="E15" s="1"/>
      <c r="F15" s="1"/>
      <c r="G15" s="1"/>
      <c r="H15" s="1"/>
      <c r="I15" s="1"/>
      <c r="J15" s="1"/>
      <c r="K15" s="1"/>
      <c r="L15" s="1"/>
      <c r="M15" s="1"/>
      <c r="N15" s="1"/>
      <c r="O15" s="1"/>
      <c r="P15" s="19"/>
    </row>
    <row r="16" spans="1:16" x14ac:dyDescent="0.4">
      <c r="A16" s="200"/>
      <c r="B16" s="20"/>
      <c r="C16" s="21"/>
      <c r="D16" s="21"/>
      <c r="E16" s="21"/>
      <c r="F16" s="21"/>
      <c r="G16" s="21"/>
      <c r="H16" s="21"/>
      <c r="I16" s="21"/>
      <c r="J16" s="21"/>
      <c r="K16" s="21"/>
      <c r="L16" s="21"/>
      <c r="M16" s="21"/>
      <c r="N16" s="21"/>
      <c r="O16" s="21"/>
      <c r="P16" s="22"/>
    </row>
    <row r="17" spans="1:16" x14ac:dyDescent="0.4">
      <c r="A17" s="200" t="s">
        <v>42</v>
      </c>
      <c r="B17" s="17" t="s">
        <v>89</v>
      </c>
      <c r="C17" s="1"/>
      <c r="D17" s="1"/>
      <c r="E17" s="1"/>
      <c r="F17" s="1"/>
      <c r="G17" s="1"/>
      <c r="H17" s="1" t="s">
        <v>62</v>
      </c>
      <c r="I17" s="16" t="s">
        <v>52</v>
      </c>
      <c r="J17" s="1" t="s">
        <v>46</v>
      </c>
      <c r="K17" s="260" t="s">
        <v>127</v>
      </c>
      <c r="L17" s="260"/>
      <c r="M17" s="260"/>
      <c r="N17" s="260"/>
      <c r="O17" s="260"/>
      <c r="P17" s="261"/>
    </row>
    <row r="18" spans="1:16" x14ac:dyDescent="0.4">
      <c r="A18" s="200"/>
      <c r="B18" s="18" t="s">
        <v>48</v>
      </c>
      <c r="C18" s="36" t="s">
        <v>90</v>
      </c>
      <c r="D18" s="1"/>
      <c r="E18" s="1"/>
      <c r="F18" s="1"/>
      <c r="G18" s="1"/>
      <c r="H18" s="1"/>
      <c r="I18" s="1"/>
      <c r="J18" s="1"/>
      <c r="K18" s="1"/>
      <c r="L18" s="1"/>
      <c r="M18" s="1"/>
      <c r="N18" s="1"/>
      <c r="O18" s="1"/>
      <c r="P18" s="19"/>
    </row>
    <row r="19" spans="1:16" x14ac:dyDescent="0.4">
      <c r="A19" s="200"/>
      <c r="B19" s="20"/>
      <c r="C19" s="21"/>
      <c r="D19" s="21"/>
      <c r="E19" s="21"/>
      <c r="F19" s="21"/>
      <c r="G19" s="21"/>
      <c r="H19" s="21"/>
      <c r="I19" s="21"/>
      <c r="J19" s="21"/>
      <c r="K19" s="21"/>
      <c r="L19" s="21"/>
      <c r="M19" s="21"/>
      <c r="N19" s="21"/>
      <c r="O19" s="21"/>
      <c r="P19" s="22"/>
    </row>
    <row r="20" spans="1:16" ht="18.75" customHeight="1" x14ac:dyDescent="0.4">
      <c r="A20" s="149" t="s">
        <v>3</v>
      </c>
      <c r="B20" s="240" t="s">
        <v>137</v>
      </c>
      <c r="C20" s="195"/>
      <c r="D20" s="196"/>
      <c r="E20" s="273" t="s">
        <v>138</v>
      </c>
      <c r="F20" s="273"/>
      <c r="G20" s="273"/>
      <c r="H20" s="273"/>
      <c r="I20" s="158" t="s">
        <v>134</v>
      </c>
      <c r="J20" s="159"/>
      <c r="K20" s="160"/>
      <c r="L20" s="282" t="s">
        <v>135</v>
      </c>
      <c r="M20" s="282"/>
      <c r="N20" s="282"/>
      <c r="O20" s="282"/>
      <c r="P20" s="283"/>
    </row>
    <row r="21" spans="1:16" ht="40.5" customHeight="1" x14ac:dyDescent="0.4">
      <c r="A21" s="150"/>
      <c r="B21" s="207" t="s">
        <v>131</v>
      </c>
      <c r="C21" s="266"/>
      <c r="D21" s="267"/>
      <c r="E21" s="272" t="s">
        <v>81</v>
      </c>
      <c r="F21" s="273"/>
      <c r="G21" s="273"/>
      <c r="H21" s="273"/>
      <c r="I21" s="164"/>
      <c r="J21" s="165"/>
      <c r="K21" s="166"/>
      <c r="L21" s="284"/>
      <c r="M21" s="284"/>
      <c r="N21" s="284"/>
      <c r="O21" s="284"/>
      <c r="P21" s="285"/>
    </row>
    <row r="22" spans="1:16" ht="28.35" customHeight="1" x14ac:dyDescent="0.4">
      <c r="A22" s="150"/>
      <c r="B22" s="207" t="s">
        <v>123</v>
      </c>
      <c r="C22" s="266"/>
      <c r="D22" s="267"/>
      <c r="E22" s="247" t="s">
        <v>117</v>
      </c>
      <c r="F22" s="248"/>
      <c r="G22" s="248"/>
      <c r="H22" s="248"/>
      <c r="I22" s="248"/>
      <c r="J22" s="248"/>
      <c r="K22" s="248"/>
      <c r="L22" s="248"/>
      <c r="M22" s="248"/>
      <c r="N22" s="248"/>
      <c r="O22" s="248"/>
      <c r="P22" s="249"/>
    </row>
    <row r="23" spans="1:16" ht="24.75" customHeight="1" x14ac:dyDescent="0.4">
      <c r="A23" s="151"/>
      <c r="B23" s="275" t="s">
        <v>50</v>
      </c>
      <c r="C23" s="276"/>
      <c r="D23" s="277"/>
      <c r="E23" s="278"/>
      <c r="F23" s="279"/>
      <c r="G23" s="279"/>
      <c r="H23" s="279"/>
      <c r="I23" s="280"/>
      <c r="J23" s="281" t="s">
        <v>51</v>
      </c>
      <c r="K23" s="281"/>
      <c r="L23" s="281"/>
      <c r="M23" s="265"/>
      <c r="N23" s="265"/>
      <c r="O23" s="265"/>
      <c r="P23" s="265"/>
    </row>
    <row r="24" spans="1:16" ht="29.25" customHeight="1" x14ac:dyDescent="0.4">
      <c r="A24" s="10" t="s">
        <v>5</v>
      </c>
      <c r="B24" s="240" t="s">
        <v>124</v>
      </c>
      <c r="C24" s="195"/>
      <c r="D24" s="195"/>
      <c r="E24" s="195"/>
      <c r="F24" s="195"/>
      <c r="G24" s="195"/>
      <c r="H24" s="195"/>
      <c r="I24" s="195"/>
      <c r="J24" s="195"/>
      <c r="K24" s="195"/>
      <c r="L24" s="195"/>
      <c r="M24" s="195"/>
      <c r="N24" s="195"/>
      <c r="O24" s="195"/>
      <c r="P24" s="196"/>
    </row>
    <row r="25" spans="1:16" ht="29.25" customHeight="1" x14ac:dyDescent="0.4">
      <c r="A25" s="10" t="s">
        <v>38</v>
      </c>
      <c r="B25" s="262" t="s">
        <v>86</v>
      </c>
      <c r="C25" s="263"/>
      <c r="D25" s="263"/>
      <c r="E25" s="263"/>
      <c r="F25" s="263"/>
      <c r="G25" s="263"/>
      <c r="H25" s="263"/>
      <c r="I25" s="263"/>
      <c r="J25" s="263"/>
      <c r="K25" s="263"/>
      <c r="L25" s="263"/>
      <c r="M25" s="263"/>
      <c r="N25" s="263"/>
      <c r="O25" s="263"/>
      <c r="P25" s="264"/>
    </row>
    <row r="26" spans="1:16" x14ac:dyDescent="0.4">
      <c r="A26" s="2"/>
      <c r="B26" s="1"/>
      <c r="C26" s="1"/>
      <c r="D26" s="1"/>
      <c r="E26" s="1"/>
      <c r="F26" s="1"/>
      <c r="G26" s="1"/>
      <c r="H26" s="1"/>
      <c r="I26" s="1"/>
      <c r="J26" s="1"/>
      <c r="K26" s="1"/>
      <c r="L26" s="1"/>
      <c r="M26" s="1"/>
      <c r="N26" s="1"/>
      <c r="O26" s="1"/>
      <c r="P26" s="1"/>
    </row>
    <row r="27" spans="1:16" ht="21.75" customHeight="1" x14ac:dyDescent="0.4">
      <c r="A27" s="206" t="s">
        <v>132</v>
      </c>
      <c r="B27" s="268" t="s">
        <v>133</v>
      </c>
      <c r="C27" s="260"/>
      <c r="D27" s="260"/>
      <c r="E27" s="260"/>
      <c r="F27" s="260"/>
      <c r="G27" s="260"/>
      <c r="H27" s="260"/>
      <c r="I27" s="260"/>
      <c r="J27" s="260"/>
      <c r="K27" s="260"/>
      <c r="L27" s="260"/>
      <c r="M27" s="260"/>
      <c r="N27" s="260"/>
      <c r="O27" s="261"/>
      <c r="P27" s="23"/>
    </row>
    <row r="28" spans="1:16" x14ac:dyDescent="0.4">
      <c r="A28" s="206"/>
      <c r="B28" s="269"/>
      <c r="C28" s="255"/>
      <c r="D28" s="255"/>
      <c r="E28" s="255"/>
      <c r="F28" s="255"/>
      <c r="G28" s="255"/>
      <c r="H28" s="255"/>
      <c r="I28" s="255"/>
      <c r="J28" s="255"/>
      <c r="K28" s="255"/>
      <c r="L28" s="255"/>
      <c r="M28" s="255"/>
      <c r="N28" s="255"/>
      <c r="O28" s="256"/>
      <c r="P28" s="23"/>
    </row>
    <row r="29" spans="1:16" x14ac:dyDescent="0.4">
      <c r="A29" s="206"/>
      <c r="B29" s="270"/>
      <c r="C29" s="258"/>
      <c r="D29" s="258"/>
      <c r="E29" s="258"/>
      <c r="F29" s="258"/>
      <c r="G29" s="258"/>
      <c r="H29" s="258"/>
      <c r="I29" s="258"/>
      <c r="J29" s="258"/>
      <c r="K29" s="258"/>
      <c r="L29" s="258"/>
      <c r="M29" s="258"/>
      <c r="N29" s="258"/>
      <c r="O29" s="271"/>
      <c r="P29" s="23"/>
    </row>
    <row r="30" spans="1:16" x14ac:dyDescent="0.4">
      <c r="A30" s="2"/>
      <c r="B30" s="5"/>
      <c r="C30" s="5"/>
      <c r="D30" s="5"/>
      <c r="E30" s="5"/>
      <c r="F30" s="5"/>
      <c r="G30" s="5"/>
      <c r="H30" s="5"/>
      <c r="I30" s="5"/>
      <c r="J30" s="5"/>
      <c r="K30" s="5"/>
      <c r="L30" s="5"/>
      <c r="M30" s="5"/>
      <c r="N30" s="5"/>
      <c r="O30" s="5"/>
      <c r="P30" s="5"/>
    </row>
    <row r="31" spans="1:16" x14ac:dyDescent="0.4">
      <c r="A31" s="206" t="s">
        <v>129</v>
      </c>
      <c r="B31" s="41"/>
      <c r="C31" s="43"/>
      <c r="D31" s="43"/>
      <c r="E31" s="43"/>
      <c r="F31" s="43"/>
      <c r="G31" s="43"/>
      <c r="H31" s="43"/>
      <c r="I31" s="43"/>
      <c r="J31" s="43"/>
      <c r="K31" s="43"/>
      <c r="L31" s="43"/>
      <c r="M31" s="43"/>
      <c r="N31" s="43"/>
      <c r="O31" s="43"/>
      <c r="P31" s="6"/>
    </row>
    <row r="32" spans="1:16" x14ac:dyDescent="0.4">
      <c r="A32" s="206"/>
      <c r="B32" s="18" t="s">
        <v>56</v>
      </c>
      <c r="C32" s="1"/>
      <c r="D32" s="36" t="s">
        <v>130</v>
      </c>
      <c r="E32" s="1"/>
      <c r="F32" s="1"/>
      <c r="G32" s="1"/>
      <c r="H32" s="1"/>
      <c r="I32" s="1"/>
      <c r="J32" s="1"/>
      <c r="K32" s="1"/>
      <c r="L32" s="1"/>
      <c r="M32" s="1"/>
      <c r="N32" s="1"/>
      <c r="O32" s="1"/>
      <c r="P32" s="19"/>
    </row>
    <row r="33" spans="1:16" x14ac:dyDescent="0.4">
      <c r="A33" s="206"/>
      <c r="B33" s="18" t="s">
        <v>57</v>
      </c>
      <c r="C33" s="1"/>
      <c r="D33" s="1"/>
      <c r="E33" s="1"/>
      <c r="F33" s="1"/>
      <c r="G33" s="1"/>
      <c r="H33" s="1"/>
      <c r="I33" s="1"/>
      <c r="J33" s="1"/>
      <c r="K33" s="1"/>
      <c r="L33" s="1"/>
      <c r="M33" s="1"/>
      <c r="N33" s="1"/>
      <c r="O33" s="1"/>
      <c r="P33" s="19"/>
    </row>
    <row r="34" spans="1:16" x14ac:dyDescent="0.4">
      <c r="A34" s="206"/>
      <c r="B34" s="45"/>
      <c r="C34" s="21"/>
      <c r="D34" s="21"/>
      <c r="E34" s="21"/>
      <c r="F34" s="21"/>
      <c r="G34" s="21"/>
      <c r="H34" s="21"/>
      <c r="I34" s="21"/>
      <c r="J34" s="21"/>
      <c r="K34" s="21"/>
      <c r="L34" s="21"/>
      <c r="M34" s="21"/>
      <c r="N34" s="21"/>
      <c r="O34" s="21"/>
      <c r="P34" s="22"/>
    </row>
    <row r="35" spans="1:16" x14ac:dyDescent="0.4">
      <c r="A35" s="1"/>
      <c r="B35" s="1"/>
      <c r="C35" s="1"/>
      <c r="D35" s="1"/>
      <c r="E35" s="1"/>
      <c r="F35" s="1"/>
      <c r="G35" s="1"/>
      <c r="H35" s="1"/>
      <c r="I35" s="1"/>
      <c r="J35" s="1"/>
      <c r="K35" s="1"/>
      <c r="L35" s="1"/>
      <c r="M35" s="1"/>
      <c r="N35" s="1"/>
      <c r="O35" s="1"/>
      <c r="P35" s="1"/>
    </row>
    <row r="36" spans="1:16" x14ac:dyDescent="0.4">
      <c r="A36" s="1"/>
      <c r="B36" s="1"/>
      <c r="C36" s="1"/>
      <c r="D36" s="1"/>
      <c r="E36" s="1"/>
      <c r="F36" s="1"/>
      <c r="G36" s="1"/>
      <c r="H36" s="1"/>
      <c r="I36" s="1"/>
      <c r="J36" s="1"/>
      <c r="K36" s="1"/>
      <c r="L36" s="1"/>
      <c r="M36" s="1"/>
      <c r="N36" s="1"/>
      <c r="O36" s="1"/>
      <c r="P36" s="1"/>
    </row>
    <row r="37" spans="1:16" x14ac:dyDescent="0.4">
      <c r="A37" s="1"/>
      <c r="B37" s="1"/>
      <c r="C37" s="1"/>
      <c r="D37" s="1"/>
      <c r="E37" s="1"/>
      <c r="F37" s="1"/>
      <c r="G37" s="1"/>
      <c r="H37" s="1"/>
      <c r="I37" s="1"/>
      <c r="J37" s="1"/>
      <c r="K37" s="1"/>
      <c r="L37" s="1"/>
      <c r="M37" s="1"/>
      <c r="N37" s="1"/>
      <c r="O37" s="1"/>
      <c r="P37" s="1"/>
    </row>
    <row r="38" spans="1:16" x14ac:dyDescent="0.4">
      <c r="A38" s="1"/>
      <c r="B38" s="1"/>
      <c r="C38" s="1"/>
      <c r="D38" s="1"/>
      <c r="E38" s="1"/>
      <c r="F38" s="1"/>
      <c r="G38" s="1"/>
      <c r="H38" s="1"/>
      <c r="I38" s="1"/>
      <c r="J38" s="1"/>
      <c r="K38" s="1"/>
      <c r="L38" s="1"/>
      <c r="M38" s="1"/>
      <c r="N38" s="1"/>
      <c r="O38" s="1"/>
      <c r="P38" s="1"/>
    </row>
    <row r="39" spans="1:16" x14ac:dyDescent="0.4">
      <c r="A39" s="1"/>
      <c r="B39" s="1"/>
      <c r="C39" s="1"/>
      <c r="D39" s="1"/>
      <c r="E39" s="1"/>
      <c r="F39" s="1"/>
      <c r="G39" s="1"/>
      <c r="H39" s="1"/>
      <c r="I39" s="1"/>
      <c r="J39" s="1"/>
      <c r="K39" s="1"/>
      <c r="L39" s="1"/>
      <c r="M39" s="1"/>
      <c r="N39" s="1"/>
      <c r="O39" s="1"/>
      <c r="P39" s="1"/>
    </row>
    <row r="40" spans="1:16" x14ac:dyDescent="0.4">
      <c r="A40" s="1"/>
      <c r="B40" s="1"/>
      <c r="C40" s="1"/>
      <c r="D40" s="1"/>
      <c r="E40" s="1"/>
      <c r="F40" s="1"/>
      <c r="G40" s="1"/>
      <c r="H40" s="1"/>
      <c r="I40" s="1"/>
      <c r="J40" s="1"/>
      <c r="K40" s="1"/>
      <c r="L40" s="1"/>
      <c r="M40" s="1"/>
      <c r="N40" s="1"/>
      <c r="O40" s="1"/>
      <c r="P40" s="1"/>
    </row>
    <row r="41" spans="1:16" x14ac:dyDescent="0.4">
      <c r="A41" s="1"/>
      <c r="B41" s="1"/>
      <c r="C41" s="1"/>
      <c r="D41" s="1"/>
      <c r="E41" s="1"/>
      <c r="F41" s="1"/>
      <c r="G41" s="1"/>
      <c r="H41" s="1"/>
      <c r="I41" s="1"/>
      <c r="J41" s="1"/>
      <c r="K41" s="1"/>
      <c r="L41" s="1"/>
      <c r="M41" s="1"/>
      <c r="N41" s="1"/>
      <c r="O41" s="1"/>
      <c r="P41" s="1"/>
    </row>
    <row r="42" spans="1:16" x14ac:dyDescent="0.4">
      <c r="A42" s="1"/>
      <c r="B42" s="1"/>
      <c r="C42" s="1"/>
      <c r="D42" s="1"/>
      <c r="E42" s="1"/>
      <c r="F42" s="1"/>
      <c r="G42" s="1"/>
      <c r="H42" s="1"/>
      <c r="I42" s="1"/>
      <c r="J42" s="1"/>
      <c r="K42" s="1"/>
      <c r="L42" s="1"/>
      <c r="M42" s="1"/>
      <c r="N42" s="1"/>
      <c r="O42" s="1"/>
      <c r="P42" s="1"/>
    </row>
    <row r="43" spans="1:16" x14ac:dyDescent="0.4">
      <c r="A43" s="1"/>
      <c r="B43" s="1"/>
      <c r="C43" s="1"/>
      <c r="D43" s="1"/>
      <c r="E43" s="1"/>
      <c r="F43" s="1"/>
      <c r="G43" s="1"/>
      <c r="H43" s="1"/>
      <c r="I43" s="1"/>
      <c r="J43" s="1"/>
      <c r="K43" s="1"/>
      <c r="L43" s="1"/>
      <c r="M43" s="1"/>
      <c r="N43" s="1"/>
      <c r="O43" s="1"/>
      <c r="P43" s="1"/>
    </row>
    <row r="44" spans="1:16" x14ac:dyDescent="0.4">
      <c r="A44" s="1"/>
      <c r="B44" s="1"/>
      <c r="C44" s="1"/>
      <c r="D44" s="1"/>
      <c r="E44" s="1"/>
      <c r="F44" s="1"/>
      <c r="G44" s="1"/>
      <c r="H44" s="1"/>
      <c r="I44" s="1"/>
      <c r="J44" s="1"/>
      <c r="K44" s="1"/>
      <c r="L44" s="1"/>
      <c r="M44" s="1"/>
      <c r="N44" s="1"/>
      <c r="O44" s="1"/>
      <c r="P44" s="1"/>
    </row>
    <row r="45" spans="1:16" x14ac:dyDescent="0.4">
      <c r="A45" s="1"/>
      <c r="B45" s="1"/>
      <c r="C45" s="1"/>
      <c r="D45" s="1"/>
      <c r="E45" s="1"/>
      <c r="F45" s="1"/>
      <c r="G45" s="1"/>
      <c r="H45" s="1"/>
      <c r="I45" s="1"/>
      <c r="J45" s="1"/>
      <c r="K45" s="1"/>
      <c r="L45" s="1"/>
      <c r="M45" s="1"/>
      <c r="N45" s="1"/>
      <c r="O45" s="1"/>
      <c r="P45" s="1"/>
    </row>
    <row r="46" spans="1:16" x14ac:dyDescent="0.4">
      <c r="A46" s="1"/>
      <c r="B46" s="1"/>
      <c r="C46" s="1"/>
      <c r="D46" s="1"/>
      <c r="E46" s="1"/>
      <c r="F46" s="1"/>
      <c r="G46" s="1"/>
      <c r="H46" s="1"/>
      <c r="I46" s="1"/>
      <c r="J46" s="1"/>
      <c r="K46" s="1"/>
      <c r="L46" s="1"/>
      <c r="M46" s="1"/>
      <c r="N46" s="1"/>
      <c r="O46" s="1"/>
      <c r="P46" s="1"/>
    </row>
    <row r="47" spans="1:16" x14ac:dyDescent="0.4">
      <c r="A47" s="1"/>
      <c r="B47" s="1"/>
      <c r="C47" s="1"/>
      <c r="D47" s="1"/>
      <c r="E47" s="1"/>
      <c r="F47" s="1"/>
      <c r="G47" s="1"/>
      <c r="H47" s="1"/>
      <c r="I47" s="1"/>
      <c r="J47" s="1"/>
      <c r="K47" s="1"/>
      <c r="L47" s="1"/>
      <c r="M47" s="1"/>
      <c r="N47" s="1"/>
      <c r="O47" s="1"/>
      <c r="P47" s="1"/>
    </row>
    <row r="48" spans="1:16" x14ac:dyDescent="0.4">
      <c r="A48" s="1"/>
      <c r="B48" s="1"/>
      <c r="C48" s="1"/>
      <c r="D48" s="1"/>
      <c r="E48" s="1"/>
      <c r="F48" s="1"/>
      <c r="G48" s="1"/>
      <c r="H48" s="1"/>
      <c r="I48" s="1"/>
      <c r="J48" s="1"/>
      <c r="K48" s="1"/>
      <c r="L48" s="1"/>
      <c r="M48" s="1"/>
      <c r="N48" s="1"/>
      <c r="O48" s="1"/>
      <c r="P48" s="1"/>
    </row>
    <row r="49" spans="1:16" x14ac:dyDescent="0.4">
      <c r="A49" s="1"/>
      <c r="B49" s="1"/>
      <c r="C49" s="1"/>
      <c r="D49" s="1"/>
      <c r="E49" s="1"/>
      <c r="F49" s="1"/>
      <c r="G49" s="1"/>
      <c r="H49" s="1"/>
      <c r="I49" s="1"/>
      <c r="J49" s="1"/>
      <c r="K49" s="1"/>
      <c r="L49" s="1"/>
      <c r="M49" s="1"/>
      <c r="N49" s="1"/>
      <c r="O49" s="1"/>
      <c r="P49" s="1"/>
    </row>
    <row r="50" spans="1:16" x14ac:dyDescent="0.4">
      <c r="A50" s="1"/>
      <c r="B50" s="1"/>
      <c r="C50" s="1"/>
      <c r="D50" s="1"/>
      <c r="E50" s="1"/>
      <c r="F50" s="1"/>
      <c r="G50" s="1"/>
      <c r="H50" s="1"/>
      <c r="I50" s="1"/>
      <c r="J50" s="1"/>
      <c r="K50" s="1"/>
      <c r="L50" s="1"/>
      <c r="M50" s="1"/>
      <c r="N50" s="1"/>
      <c r="O50" s="1"/>
      <c r="P50" s="1"/>
    </row>
    <row r="51" spans="1:16" x14ac:dyDescent="0.4">
      <c r="A51" s="1"/>
      <c r="B51" s="1"/>
      <c r="C51" s="1"/>
      <c r="D51" s="1"/>
      <c r="E51" s="1"/>
      <c r="F51" s="1"/>
      <c r="G51" s="1"/>
      <c r="H51" s="1"/>
      <c r="I51" s="1"/>
      <c r="J51" s="1"/>
      <c r="K51" s="1"/>
      <c r="L51" s="1"/>
      <c r="M51" s="1"/>
      <c r="N51" s="1"/>
      <c r="O51" s="1"/>
      <c r="P51" s="1"/>
    </row>
    <row r="52" spans="1:16" x14ac:dyDescent="0.4">
      <c r="A52" s="1"/>
      <c r="B52" s="1"/>
      <c r="C52" s="1"/>
      <c r="D52" s="1"/>
      <c r="E52" s="1"/>
      <c r="F52" s="1"/>
      <c r="G52" s="1"/>
      <c r="H52" s="1"/>
      <c r="I52" s="1"/>
      <c r="J52" s="1"/>
      <c r="K52" s="1"/>
      <c r="L52" s="1"/>
      <c r="M52" s="1"/>
      <c r="N52" s="1"/>
      <c r="O52" s="1"/>
      <c r="P52" s="1"/>
    </row>
    <row r="53" spans="1:16" x14ac:dyDescent="0.4">
      <c r="A53" s="1"/>
      <c r="B53" s="1"/>
      <c r="C53" s="1"/>
      <c r="D53" s="1"/>
      <c r="E53" s="1"/>
      <c r="F53" s="1"/>
      <c r="G53" s="1"/>
      <c r="H53" s="1"/>
      <c r="I53" s="1"/>
      <c r="J53" s="1"/>
      <c r="K53" s="1"/>
      <c r="L53" s="1"/>
      <c r="M53" s="1"/>
      <c r="N53" s="1"/>
      <c r="O53" s="1"/>
      <c r="P53" s="1"/>
    </row>
    <row r="54" spans="1:16" x14ac:dyDescent="0.4">
      <c r="A54" s="1"/>
      <c r="B54" s="1"/>
      <c r="C54" s="1"/>
      <c r="D54" s="1"/>
      <c r="E54" s="1"/>
      <c r="F54" s="1"/>
      <c r="G54" s="1"/>
      <c r="H54" s="1"/>
      <c r="I54" s="1"/>
      <c r="J54" s="1"/>
      <c r="K54" s="1"/>
      <c r="L54" s="1"/>
      <c r="M54" s="1"/>
      <c r="N54" s="1"/>
      <c r="O54" s="1"/>
      <c r="P54" s="1"/>
    </row>
    <row r="55" spans="1:16" x14ac:dyDescent="0.4">
      <c r="A55" s="1"/>
      <c r="B55" s="1"/>
      <c r="C55" s="1"/>
      <c r="D55" s="1"/>
      <c r="E55" s="1"/>
      <c r="F55" s="1"/>
      <c r="G55" s="1"/>
      <c r="H55" s="1"/>
      <c r="I55" s="1"/>
      <c r="J55" s="1"/>
      <c r="K55" s="1"/>
      <c r="L55" s="1"/>
      <c r="M55" s="1"/>
      <c r="N55" s="1"/>
      <c r="O55" s="1"/>
      <c r="P55" s="1"/>
    </row>
    <row r="56" spans="1:16" x14ac:dyDescent="0.4">
      <c r="A56" s="1"/>
      <c r="B56" s="1"/>
      <c r="C56" s="1"/>
      <c r="D56" s="1"/>
      <c r="E56" s="1"/>
      <c r="F56" s="1"/>
      <c r="G56" s="1"/>
      <c r="H56" s="1"/>
      <c r="I56" s="1"/>
      <c r="J56" s="1"/>
      <c r="K56" s="1"/>
      <c r="L56" s="1"/>
      <c r="M56" s="1"/>
      <c r="N56" s="1"/>
      <c r="O56" s="1"/>
      <c r="P56" s="1"/>
    </row>
    <row r="57" spans="1:16" x14ac:dyDescent="0.4">
      <c r="A57" s="1"/>
      <c r="B57" s="1"/>
      <c r="C57" s="1"/>
      <c r="D57" s="1"/>
      <c r="E57" s="1"/>
      <c r="F57" s="1"/>
      <c r="G57" s="1"/>
      <c r="H57" s="1"/>
      <c r="I57" s="1"/>
      <c r="J57" s="1"/>
      <c r="K57" s="1"/>
      <c r="L57" s="1"/>
      <c r="M57" s="1"/>
      <c r="N57" s="1"/>
      <c r="O57" s="1"/>
      <c r="P57" s="1"/>
    </row>
    <row r="58" spans="1:16" x14ac:dyDescent="0.4">
      <c r="A58" s="1"/>
      <c r="B58" s="1"/>
      <c r="C58" s="1"/>
      <c r="D58" s="1"/>
      <c r="E58" s="1"/>
      <c r="F58" s="1"/>
      <c r="G58" s="1"/>
      <c r="H58" s="1"/>
      <c r="I58" s="1"/>
      <c r="J58" s="1"/>
      <c r="K58" s="1"/>
      <c r="L58" s="1"/>
      <c r="M58" s="1"/>
      <c r="N58" s="1"/>
      <c r="O58" s="1"/>
      <c r="P58" s="1"/>
    </row>
    <row r="59" spans="1:16" x14ac:dyDescent="0.4">
      <c r="A59" s="1"/>
      <c r="B59" s="1"/>
      <c r="C59" s="1"/>
      <c r="D59" s="1"/>
      <c r="E59" s="1"/>
      <c r="F59" s="1"/>
      <c r="G59" s="1"/>
      <c r="H59" s="1"/>
      <c r="I59" s="1"/>
      <c r="J59" s="1"/>
      <c r="K59" s="1"/>
      <c r="L59" s="1"/>
      <c r="M59" s="1"/>
      <c r="N59" s="1"/>
      <c r="O59" s="1"/>
      <c r="P59" s="1"/>
    </row>
    <row r="60" spans="1:16" x14ac:dyDescent="0.4">
      <c r="A60" s="1"/>
      <c r="B60" s="1"/>
      <c r="C60" s="1"/>
      <c r="D60" s="1"/>
      <c r="E60" s="1"/>
      <c r="F60" s="1"/>
      <c r="G60" s="1"/>
      <c r="H60" s="1"/>
      <c r="I60" s="1"/>
      <c r="J60" s="1"/>
      <c r="K60" s="1"/>
      <c r="L60" s="1"/>
      <c r="M60" s="1"/>
      <c r="N60" s="1"/>
      <c r="O60" s="1"/>
      <c r="P60" s="1"/>
    </row>
    <row r="61" spans="1:16" x14ac:dyDescent="0.4">
      <c r="A61" s="1"/>
      <c r="B61" s="1"/>
      <c r="C61" s="1"/>
      <c r="D61" s="1"/>
      <c r="E61" s="1"/>
      <c r="F61" s="1"/>
      <c r="G61" s="1"/>
      <c r="H61" s="1"/>
      <c r="I61" s="1"/>
      <c r="J61" s="1"/>
      <c r="K61" s="1"/>
      <c r="L61" s="1"/>
      <c r="M61" s="1"/>
      <c r="N61" s="1"/>
      <c r="O61" s="1"/>
      <c r="P61" s="1"/>
    </row>
    <row r="62" spans="1:16" x14ac:dyDescent="0.4">
      <c r="A62" s="1"/>
      <c r="B62" s="1"/>
      <c r="C62" s="1"/>
      <c r="D62" s="1"/>
      <c r="E62" s="1"/>
      <c r="F62" s="1"/>
      <c r="G62" s="1"/>
      <c r="H62" s="1"/>
      <c r="I62" s="1"/>
      <c r="J62" s="1"/>
      <c r="K62" s="1"/>
      <c r="L62" s="1"/>
      <c r="M62" s="1"/>
      <c r="N62" s="1"/>
      <c r="O62" s="1"/>
      <c r="P62" s="1"/>
    </row>
    <row r="63" spans="1:16" x14ac:dyDescent="0.4">
      <c r="A63" s="1"/>
      <c r="B63" s="1"/>
      <c r="C63" s="1"/>
      <c r="D63" s="1"/>
      <c r="E63" s="1"/>
      <c r="F63" s="1"/>
      <c r="G63" s="1"/>
      <c r="H63" s="1"/>
      <c r="I63" s="1"/>
      <c r="J63" s="1"/>
      <c r="K63" s="1"/>
      <c r="L63" s="1"/>
      <c r="M63" s="1"/>
      <c r="N63" s="1"/>
      <c r="O63" s="1"/>
      <c r="P63" s="1"/>
    </row>
    <row r="64" spans="1:16" x14ac:dyDescent="0.4">
      <c r="A64" s="1"/>
      <c r="B64" s="1"/>
      <c r="C64" s="1"/>
      <c r="D64" s="1"/>
      <c r="E64" s="1"/>
      <c r="F64" s="1"/>
      <c r="G64" s="1"/>
      <c r="H64" s="1"/>
      <c r="I64" s="1"/>
      <c r="J64" s="1"/>
      <c r="K64" s="1"/>
      <c r="L64" s="1"/>
      <c r="M64" s="1"/>
      <c r="N64" s="1"/>
      <c r="O64" s="1"/>
      <c r="P64" s="1"/>
    </row>
    <row r="65" spans="1:16" x14ac:dyDescent="0.4">
      <c r="A65" s="1"/>
      <c r="B65" s="1"/>
      <c r="C65" s="1"/>
      <c r="D65" s="1"/>
      <c r="E65" s="1"/>
      <c r="F65" s="1"/>
      <c r="G65" s="1"/>
      <c r="H65" s="1"/>
      <c r="I65" s="1"/>
      <c r="J65" s="1"/>
      <c r="K65" s="1"/>
      <c r="L65" s="1"/>
      <c r="M65" s="1"/>
      <c r="N65" s="1"/>
      <c r="O65" s="1"/>
      <c r="P65" s="1"/>
    </row>
    <row r="66" spans="1:16" x14ac:dyDescent="0.4">
      <c r="A66" s="1"/>
      <c r="B66" s="1"/>
      <c r="C66" s="1"/>
      <c r="D66" s="1"/>
      <c r="E66" s="1"/>
      <c r="F66" s="1"/>
      <c r="G66" s="1"/>
      <c r="H66" s="1"/>
      <c r="I66" s="1"/>
      <c r="J66" s="1"/>
      <c r="K66" s="1"/>
      <c r="L66" s="1"/>
      <c r="M66" s="1"/>
      <c r="N66" s="1"/>
      <c r="O66" s="1"/>
      <c r="P66" s="1"/>
    </row>
    <row r="67" spans="1:16" x14ac:dyDescent="0.4">
      <c r="A67" s="1"/>
      <c r="B67" s="1"/>
      <c r="C67" s="1"/>
      <c r="D67" s="1"/>
      <c r="E67" s="1"/>
      <c r="F67" s="1"/>
      <c r="G67" s="1"/>
      <c r="H67" s="1"/>
      <c r="I67" s="1"/>
      <c r="J67" s="1"/>
      <c r="K67" s="1"/>
      <c r="L67" s="1"/>
      <c r="M67" s="1"/>
      <c r="N67" s="1"/>
      <c r="O67" s="1"/>
      <c r="P67" s="1"/>
    </row>
    <row r="68" spans="1:16" x14ac:dyDescent="0.4">
      <c r="A68" s="1"/>
      <c r="B68" s="1"/>
      <c r="C68" s="1"/>
      <c r="D68" s="1"/>
      <c r="E68" s="1"/>
      <c r="F68" s="1"/>
      <c r="G68" s="1"/>
      <c r="H68" s="1"/>
      <c r="I68" s="1"/>
      <c r="J68" s="1"/>
      <c r="K68" s="1"/>
      <c r="L68" s="1"/>
      <c r="M68" s="1"/>
      <c r="N68" s="1"/>
      <c r="O68" s="1"/>
      <c r="P68" s="1"/>
    </row>
    <row r="69" spans="1:16" x14ac:dyDescent="0.4">
      <c r="A69" s="1"/>
      <c r="B69" s="1"/>
      <c r="C69" s="1"/>
      <c r="D69" s="1"/>
      <c r="E69" s="1"/>
      <c r="F69" s="1"/>
      <c r="G69" s="1"/>
      <c r="H69" s="1"/>
      <c r="I69" s="1"/>
      <c r="J69" s="1"/>
      <c r="K69" s="1"/>
      <c r="L69" s="1"/>
      <c r="M69" s="1"/>
      <c r="N69" s="1"/>
      <c r="O69" s="1"/>
      <c r="P69" s="1"/>
    </row>
    <row r="70" spans="1:16" x14ac:dyDescent="0.4">
      <c r="A70" s="1"/>
      <c r="B70" s="1"/>
      <c r="C70" s="1"/>
      <c r="D70" s="1"/>
      <c r="E70" s="1"/>
      <c r="F70" s="1"/>
      <c r="G70" s="1"/>
      <c r="H70" s="1"/>
      <c r="I70" s="1"/>
      <c r="J70" s="1"/>
      <c r="K70" s="1"/>
      <c r="L70" s="1"/>
      <c r="M70" s="1"/>
      <c r="N70" s="1"/>
      <c r="O70" s="1"/>
      <c r="P70" s="1"/>
    </row>
    <row r="71" spans="1:16" x14ac:dyDescent="0.4">
      <c r="A71" s="1"/>
      <c r="B71" s="1"/>
      <c r="C71" s="1"/>
      <c r="D71" s="1"/>
      <c r="E71" s="1"/>
      <c r="F71" s="1"/>
      <c r="G71" s="1"/>
      <c r="H71" s="1"/>
      <c r="I71" s="1"/>
      <c r="J71" s="1"/>
      <c r="K71" s="1"/>
      <c r="L71" s="1"/>
      <c r="M71" s="1"/>
      <c r="N71" s="1"/>
      <c r="O71" s="1"/>
      <c r="P71" s="1"/>
    </row>
    <row r="72" spans="1:16" x14ac:dyDescent="0.4">
      <c r="A72" s="1"/>
      <c r="B72" s="1"/>
      <c r="C72" s="1"/>
      <c r="D72" s="1"/>
      <c r="E72" s="1"/>
      <c r="F72" s="1"/>
      <c r="G72" s="1"/>
      <c r="H72" s="1"/>
      <c r="I72" s="1"/>
      <c r="J72" s="1"/>
      <c r="K72" s="1"/>
      <c r="L72" s="1"/>
      <c r="M72" s="1"/>
      <c r="N72" s="1"/>
      <c r="O72" s="1"/>
      <c r="P72" s="1"/>
    </row>
    <row r="73" spans="1:16" x14ac:dyDescent="0.4">
      <c r="A73" s="1"/>
      <c r="B73" s="1"/>
      <c r="C73" s="1"/>
      <c r="D73" s="1"/>
      <c r="E73" s="1"/>
      <c r="F73" s="1"/>
      <c r="G73" s="1"/>
      <c r="H73" s="1"/>
      <c r="I73" s="1"/>
      <c r="J73" s="1"/>
      <c r="K73" s="1"/>
      <c r="L73" s="1"/>
      <c r="M73" s="1"/>
      <c r="N73" s="1"/>
      <c r="O73" s="1"/>
      <c r="P73" s="1"/>
    </row>
    <row r="74" spans="1:16" x14ac:dyDescent="0.4">
      <c r="A74" s="1"/>
      <c r="B74" s="1"/>
      <c r="C74" s="1"/>
      <c r="D74" s="1"/>
      <c r="E74" s="1"/>
      <c r="F74" s="1"/>
      <c r="G74" s="1"/>
      <c r="H74" s="1"/>
      <c r="I74" s="1"/>
      <c r="J74" s="1"/>
      <c r="K74" s="1"/>
      <c r="L74" s="1"/>
      <c r="M74" s="1"/>
      <c r="N74" s="1"/>
      <c r="O74" s="1"/>
      <c r="P74" s="1"/>
    </row>
    <row r="75" spans="1:16" x14ac:dyDescent="0.4">
      <c r="A75" s="1"/>
      <c r="B75" s="1"/>
      <c r="C75" s="1"/>
      <c r="D75" s="1"/>
      <c r="E75" s="1"/>
      <c r="F75" s="1"/>
      <c r="G75" s="1"/>
      <c r="H75" s="1"/>
      <c r="I75" s="1"/>
      <c r="J75" s="1"/>
      <c r="K75" s="1"/>
      <c r="L75" s="1"/>
      <c r="M75" s="1"/>
      <c r="N75" s="1"/>
      <c r="O75" s="1"/>
      <c r="P75" s="1"/>
    </row>
    <row r="76" spans="1:16" x14ac:dyDescent="0.4">
      <c r="A76" s="1"/>
      <c r="B76" s="1"/>
      <c r="C76" s="1"/>
      <c r="D76" s="1"/>
      <c r="E76" s="1"/>
      <c r="F76" s="1"/>
      <c r="G76" s="1"/>
      <c r="H76" s="1"/>
      <c r="I76" s="1"/>
      <c r="J76" s="1"/>
      <c r="K76" s="1"/>
      <c r="L76" s="1"/>
      <c r="M76" s="1"/>
      <c r="N76" s="1"/>
      <c r="O76" s="1"/>
      <c r="P76" s="1"/>
    </row>
    <row r="77" spans="1:16" x14ac:dyDescent="0.4">
      <c r="A77" s="1"/>
      <c r="B77" s="1"/>
      <c r="C77" s="1"/>
      <c r="D77" s="1"/>
      <c r="E77" s="1"/>
      <c r="F77" s="1"/>
      <c r="G77" s="1"/>
      <c r="H77" s="1"/>
      <c r="I77" s="1"/>
      <c r="J77" s="1"/>
      <c r="K77" s="1"/>
      <c r="L77" s="1"/>
      <c r="M77" s="1"/>
      <c r="N77" s="1"/>
      <c r="O77" s="1"/>
      <c r="P77" s="1"/>
    </row>
    <row r="78" spans="1:16" x14ac:dyDescent="0.4">
      <c r="A78" s="1"/>
      <c r="B78" s="1"/>
      <c r="C78" s="1"/>
      <c r="D78" s="1"/>
      <c r="E78" s="1"/>
      <c r="F78" s="1"/>
      <c r="G78" s="1"/>
      <c r="H78" s="1"/>
      <c r="I78" s="1"/>
      <c r="J78" s="1"/>
      <c r="K78" s="1"/>
      <c r="L78" s="1"/>
      <c r="M78" s="1"/>
      <c r="N78" s="1"/>
      <c r="O78" s="1"/>
      <c r="P78" s="1"/>
    </row>
    <row r="79" spans="1:16" x14ac:dyDescent="0.4">
      <c r="A79" s="1"/>
      <c r="B79" s="1"/>
      <c r="C79" s="1"/>
      <c r="D79" s="1"/>
      <c r="E79" s="1"/>
      <c r="F79" s="1"/>
      <c r="G79" s="1"/>
      <c r="H79" s="1"/>
      <c r="I79" s="1"/>
      <c r="J79" s="1"/>
      <c r="K79" s="1"/>
      <c r="L79" s="1"/>
      <c r="M79" s="1"/>
      <c r="N79" s="1"/>
      <c r="O79" s="1"/>
      <c r="P79" s="1"/>
    </row>
    <row r="80" spans="1:16" x14ac:dyDescent="0.4">
      <c r="A80" s="1"/>
      <c r="B80" s="1"/>
      <c r="C80" s="1"/>
      <c r="D80" s="1"/>
      <c r="E80" s="1"/>
      <c r="F80" s="1"/>
      <c r="G80" s="1"/>
      <c r="H80" s="1"/>
      <c r="I80" s="1"/>
      <c r="J80" s="1"/>
      <c r="K80" s="1"/>
      <c r="L80" s="1"/>
      <c r="M80" s="1"/>
      <c r="N80" s="1"/>
      <c r="O80" s="1"/>
      <c r="P80" s="1"/>
    </row>
  </sheetData>
  <mergeCells count="32">
    <mergeCell ref="B9:P12"/>
    <mergeCell ref="A17:A19"/>
    <mergeCell ref="K17:P17"/>
    <mergeCell ref="B23:D23"/>
    <mergeCell ref="E23:I23"/>
    <mergeCell ref="J23:L23"/>
    <mergeCell ref="L20:P21"/>
    <mergeCell ref="A20:A23"/>
    <mergeCell ref="B20:D20"/>
    <mergeCell ref="E20:H20"/>
    <mergeCell ref="I20:K21"/>
    <mergeCell ref="A27:A29"/>
    <mergeCell ref="A31:A34"/>
    <mergeCell ref="A7:A8"/>
    <mergeCell ref="B7:P8"/>
    <mergeCell ref="A13:A16"/>
    <mergeCell ref="K13:P13"/>
    <mergeCell ref="K14:P14"/>
    <mergeCell ref="B24:P24"/>
    <mergeCell ref="B25:P25"/>
    <mergeCell ref="A9:A12"/>
    <mergeCell ref="M23:P23"/>
    <mergeCell ref="B21:D21"/>
    <mergeCell ref="B22:D22"/>
    <mergeCell ref="B27:O29"/>
    <mergeCell ref="E21:H21"/>
    <mergeCell ref="E22:P22"/>
    <mergeCell ref="B1:O1"/>
    <mergeCell ref="B4:I4"/>
    <mergeCell ref="B5:I5"/>
    <mergeCell ref="J4:P6"/>
    <mergeCell ref="K3:L3"/>
  </mergeCells>
  <phoneticPr fontId="2"/>
  <pageMargins left="0.31496062992125984" right="0.31496062992125984" top="0.55118110236220474" bottom="0.55118110236220474" header="0.31496062992125984" footer="0.31496062992125984"/>
  <pageSetup paperSize="9" orientation="portrait" r:id="rId1"/>
  <headerFooter>
    <oddFooter>&amp;C&amp;"ＭＳ Ｐ明朝,標準"日進市社会福祉協議会ボランティアセンター</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A9EC8-4642-434C-AE27-EC87E42A77D9}">
  <dimension ref="A1:P82"/>
  <sheetViews>
    <sheetView view="pageLayout" zoomScaleNormal="100" workbookViewId="0">
      <selection activeCell="B2" sqref="B2"/>
    </sheetView>
  </sheetViews>
  <sheetFormatPr defaultRowHeight="18.75" x14ac:dyDescent="0.4"/>
  <cols>
    <col min="1" max="1" width="18.375" customWidth="1"/>
    <col min="2" max="4" width="5" customWidth="1"/>
    <col min="5" max="9" width="4.375" customWidth="1"/>
    <col min="10" max="16" width="4.625" customWidth="1"/>
  </cols>
  <sheetData>
    <row r="1" spans="1:16" ht="26.25" customHeight="1" x14ac:dyDescent="0.4">
      <c r="A1" s="47"/>
      <c r="B1" s="233" t="s">
        <v>1216</v>
      </c>
      <c r="C1" s="233"/>
      <c r="D1" s="233"/>
      <c r="E1" s="233"/>
      <c r="F1" s="233"/>
      <c r="G1" s="233"/>
      <c r="H1" s="233"/>
      <c r="I1" s="233"/>
      <c r="J1" s="233"/>
      <c r="K1" s="233"/>
      <c r="L1" s="233"/>
      <c r="M1" s="233"/>
      <c r="N1" s="233"/>
      <c r="O1" s="233"/>
    </row>
    <row r="2" spans="1:16" ht="12" customHeight="1" x14ac:dyDescent="0.4">
      <c r="A2" s="1"/>
      <c r="B2" s="1"/>
      <c r="C2" s="1"/>
      <c r="D2" s="8"/>
      <c r="E2" s="8"/>
      <c r="F2" s="1"/>
      <c r="G2" s="1"/>
      <c r="H2" s="1"/>
      <c r="I2" s="1"/>
      <c r="J2" s="1"/>
      <c r="K2" s="1"/>
      <c r="L2" s="1"/>
      <c r="M2" s="1"/>
      <c r="N2" s="1"/>
      <c r="O2" s="1"/>
    </row>
    <row r="3" spans="1:16" x14ac:dyDescent="0.4">
      <c r="A3" s="15" t="s">
        <v>0</v>
      </c>
      <c r="B3" s="1"/>
      <c r="C3" s="1"/>
      <c r="D3" s="1"/>
      <c r="E3" s="1"/>
      <c r="F3" s="1"/>
      <c r="G3" s="1"/>
      <c r="H3" s="1"/>
      <c r="I3" s="1"/>
      <c r="J3" s="1"/>
      <c r="K3" s="258"/>
      <c r="L3" s="258"/>
      <c r="M3" s="226" t="s">
        <v>136</v>
      </c>
      <c r="N3" s="226"/>
      <c r="O3" s="226"/>
      <c r="P3" s="226"/>
    </row>
    <row r="4" spans="1:16" ht="15.75" customHeight="1" x14ac:dyDescent="0.4">
      <c r="A4" s="9" t="s">
        <v>1</v>
      </c>
      <c r="B4" s="217" t="str">
        <f>IF(ISBLANK(INDEX(入力画面!B4:E75,入力画面!C2,2)),"",INDEX(入力画面!B4:E75,入力画面!C2,2))</f>
        <v>ろうじんほけんしせつ
あいせんかんぼらんてぃあ</v>
      </c>
      <c r="C4" s="217"/>
      <c r="D4" s="217"/>
      <c r="E4" s="217"/>
      <c r="F4" s="217"/>
      <c r="G4" s="217"/>
      <c r="H4" s="217"/>
      <c r="I4" s="217"/>
      <c r="J4" s="158" t="s">
        <v>126</v>
      </c>
      <c r="K4" s="159"/>
      <c r="L4" s="159"/>
      <c r="M4" s="159"/>
      <c r="N4" s="159"/>
      <c r="O4" s="159"/>
      <c r="P4" s="160"/>
    </row>
    <row r="5" spans="1:16" ht="46.5" customHeight="1" x14ac:dyDescent="0.4">
      <c r="A5" s="10" t="s">
        <v>2</v>
      </c>
      <c r="B5" s="288" t="str">
        <f>IF(ISBLANK(INDEX(入力画面!B4:E75,入力画面!C2,1)),"",INDEX(入力画面!B4:E75,入力画面!C2,1))</f>
        <v>老人保健施設愛泉館ボランティア</v>
      </c>
      <c r="C5" s="288"/>
      <c r="D5" s="288"/>
      <c r="E5" s="288"/>
      <c r="F5" s="288"/>
      <c r="G5" s="288"/>
      <c r="H5" s="288"/>
      <c r="I5" s="288"/>
      <c r="J5" s="161"/>
      <c r="K5" s="162"/>
      <c r="L5" s="162"/>
      <c r="M5" s="162"/>
      <c r="N5" s="162"/>
      <c r="O5" s="162"/>
      <c r="P5" s="163"/>
    </row>
    <row r="6" spans="1:16" ht="39.75" customHeight="1" x14ac:dyDescent="0.4">
      <c r="A6" s="11" t="s">
        <v>4</v>
      </c>
      <c r="B6" s="286">
        <f>IF(ISBLANK(INDEX(入力画面!B4:E75,入力画面!C2,3)),"",INDEX(入力画面!B4:E75,入力画面!C2,3))</f>
        <v>33695</v>
      </c>
      <c r="C6" s="287"/>
      <c r="D6" s="287"/>
      <c r="E6" s="195" t="s">
        <v>265</v>
      </c>
      <c r="F6" s="195"/>
      <c r="G6" s="5">
        <f>IF(ISBLANK(INDEX(入力画面!B4:E75,入力画面!C2,4)),"",INDEX(入力画面!B4:E75,入力画面!C2,4))</f>
        <v>28</v>
      </c>
      <c r="H6" s="5" t="s">
        <v>263</v>
      </c>
      <c r="I6" s="33"/>
      <c r="J6" s="165"/>
      <c r="K6" s="165"/>
      <c r="L6" s="165"/>
      <c r="M6" s="165"/>
      <c r="N6" s="165"/>
      <c r="O6" s="165"/>
      <c r="P6" s="166"/>
    </row>
    <row r="7" spans="1:16" x14ac:dyDescent="0.4">
      <c r="A7" s="200" t="s">
        <v>6</v>
      </c>
      <c r="B7" s="292" t="str">
        <f>IF(ISBLANK(INDEX(入力画面!B4:AI75,入力画面!C2,24)),"",INDEX(入力画面!B4:AI75,入力画面!C2,24))</f>
        <v>ご利用者の生活の質を高め、ご自分らしく過ごしていただけるようサポートし、希望をもって共に生きる喜びを相互に創り出せる関わりを持つこと</v>
      </c>
      <c r="C7" s="293"/>
      <c r="D7" s="293"/>
      <c r="E7" s="293"/>
      <c r="F7" s="293"/>
      <c r="G7" s="293"/>
      <c r="H7" s="293"/>
      <c r="I7" s="293"/>
      <c r="J7" s="294"/>
      <c r="K7" s="294"/>
      <c r="L7" s="294"/>
      <c r="M7" s="294"/>
      <c r="N7" s="294"/>
      <c r="O7" s="294"/>
      <c r="P7" s="294"/>
    </row>
    <row r="8" spans="1:16" x14ac:dyDescent="0.4">
      <c r="A8" s="200"/>
      <c r="B8" s="294"/>
      <c r="C8" s="294"/>
      <c r="D8" s="294"/>
      <c r="E8" s="294"/>
      <c r="F8" s="294"/>
      <c r="G8" s="294"/>
      <c r="H8" s="294"/>
      <c r="I8" s="294"/>
      <c r="J8" s="294"/>
      <c r="K8" s="294"/>
      <c r="L8" s="294"/>
      <c r="M8" s="294"/>
      <c r="N8" s="294"/>
      <c r="O8" s="294"/>
      <c r="P8" s="294"/>
    </row>
    <row r="9" spans="1:16" x14ac:dyDescent="0.4">
      <c r="A9" s="200"/>
      <c r="B9" s="294"/>
      <c r="C9" s="294"/>
      <c r="D9" s="294"/>
      <c r="E9" s="294"/>
      <c r="F9" s="294"/>
      <c r="G9" s="294"/>
      <c r="H9" s="294"/>
      <c r="I9" s="294"/>
      <c r="J9" s="294"/>
      <c r="K9" s="294"/>
      <c r="L9" s="294"/>
      <c r="M9" s="294"/>
      <c r="N9" s="294"/>
      <c r="O9" s="294"/>
      <c r="P9" s="294"/>
    </row>
    <row r="10" spans="1:16" x14ac:dyDescent="0.4">
      <c r="A10" s="200" t="s">
        <v>41</v>
      </c>
      <c r="B10" s="295" t="str">
        <f>IF(ISBLANK(INDEX(入力画面!B4:AI75,入力画面!C2,25)),"",INDEX(入力画面!B4:AI75,入力画面!C2,25))</f>
        <v>音楽ボランティア、趣味活動ボランティア、リビングボランティア、傾聴ボランティア</v>
      </c>
      <c r="C10" s="294"/>
      <c r="D10" s="294"/>
      <c r="E10" s="294"/>
      <c r="F10" s="294"/>
      <c r="G10" s="294"/>
      <c r="H10" s="294"/>
      <c r="I10" s="294"/>
      <c r="J10" s="294"/>
      <c r="K10" s="294"/>
      <c r="L10" s="294"/>
      <c r="M10" s="294"/>
      <c r="N10" s="294"/>
      <c r="O10" s="294"/>
      <c r="P10" s="294"/>
    </row>
    <row r="11" spans="1:16" x14ac:dyDescent="0.4">
      <c r="A11" s="200"/>
      <c r="B11" s="294"/>
      <c r="C11" s="294"/>
      <c r="D11" s="294"/>
      <c r="E11" s="294"/>
      <c r="F11" s="294"/>
      <c r="G11" s="294"/>
      <c r="H11" s="294"/>
      <c r="I11" s="294"/>
      <c r="J11" s="294"/>
      <c r="K11" s="294"/>
      <c r="L11" s="294"/>
      <c r="M11" s="294"/>
      <c r="N11" s="294"/>
      <c r="O11" s="294"/>
      <c r="P11" s="294"/>
    </row>
    <row r="12" spans="1:16" x14ac:dyDescent="0.4">
      <c r="A12" s="200"/>
      <c r="B12" s="294"/>
      <c r="C12" s="294"/>
      <c r="D12" s="294"/>
      <c r="E12" s="294"/>
      <c r="F12" s="294"/>
      <c r="G12" s="294"/>
      <c r="H12" s="294"/>
      <c r="I12" s="294"/>
      <c r="J12" s="294"/>
      <c r="K12" s="294"/>
      <c r="L12" s="294"/>
      <c r="M12" s="294"/>
      <c r="N12" s="294"/>
      <c r="O12" s="294"/>
      <c r="P12" s="294"/>
    </row>
    <row r="13" spans="1:16" x14ac:dyDescent="0.4">
      <c r="A13" s="200"/>
      <c r="B13" s="294"/>
      <c r="C13" s="294"/>
      <c r="D13" s="294"/>
      <c r="E13" s="294"/>
      <c r="F13" s="294"/>
      <c r="G13" s="294"/>
      <c r="H13" s="294"/>
      <c r="I13" s="294"/>
      <c r="J13" s="294"/>
      <c r="K13" s="294"/>
      <c r="L13" s="294"/>
      <c r="M13" s="294"/>
      <c r="N13" s="294"/>
      <c r="O13" s="294"/>
      <c r="P13" s="294"/>
    </row>
    <row r="14" spans="1:16" x14ac:dyDescent="0.4">
      <c r="A14" s="200"/>
      <c r="B14" s="294"/>
      <c r="C14" s="294"/>
      <c r="D14" s="294"/>
      <c r="E14" s="294"/>
      <c r="F14" s="294"/>
      <c r="G14" s="294"/>
      <c r="H14" s="294"/>
      <c r="I14" s="294"/>
      <c r="J14" s="294"/>
      <c r="K14" s="294"/>
      <c r="L14" s="294"/>
      <c r="M14" s="294"/>
      <c r="N14" s="294"/>
      <c r="O14" s="294"/>
      <c r="P14" s="294"/>
    </row>
    <row r="15" spans="1:16" ht="18.75" customHeight="1" x14ac:dyDescent="0.4">
      <c r="A15" s="200" t="s">
        <v>45</v>
      </c>
      <c r="B15" s="18" t="s">
        <v>120</v>
      </c>
      <c r="C15" s="1" t="str">
        <f>IF(ISBLANK(INDEX(入力画面!B4:AI75,入力画面!C2,27)),"",INDEX(入力画面!B4:AI75,入力画面!C2,27))</f>
        <v>火、水、木、金</v>
      </c>
      <c r="E15" s="1"/>
      <c r="F15" s="1"/>
      <c r="G15" s="1"/>
      <c r="I15" s="16"/>
      <c r="J15" s="1"/>
      <c r="K15" s="36"/>
      <c r="L15" s="36"/>
      <c r="M15" s="36"/>
      <c r="N15" s="36"/>
      <c r="O15" s="36"/>
      <c r="P15" s="144"/>
    </row>
    <row r="16" spans="1:16" x14ac:dyDescent="0.4">
      <c r="A16" s="200"/>
      <c r="B16" s="18"/>
      <c r="E16" s="1"/>
      <c r="F16" s="1"/>
      <c r="G16" s="1"/>
      <c r="I16" s="1"/>
      <c r="J16" s="1"/>
      <c r="K16" s="1"/>
      <c r="L16" s="1"/>
      <c r="M16" s="1"/>
      <c r="N16" s="1"/>
      <c r="O16" s="1"/>
      <c r="P16" s="19"/>
    </row>
    <row r="17" spans="1:16" x14ac:dyDescent="0.4">
      <c r="A17" s="200"/>
      <c r="B17" s="18" t="s">
        <v>48</v>
      </c>
      <c r="C17" s="1" t="str">
        <f>IF(ISBLANK(INDEX(入力画面!B4:AI75,入力画面!C2,26)),"",INDEX(入力画面!B4:AI75,入力画面!C2,26))</f>
        <v>老人保健施設愛泉館内</v>
      </c>
      <c r="D17" s="1"/>
      <c r="E17" s="1"/>
      <c r="F17" s="1"/>
      <c r="G17" s="1"/>
      <c r="H17" s="1"/>
      <c r="I17" s="1"/>
      <c r="J17" s="1"/>
      <c r="K17" s="1"/>
      <c r="L17" s="1"/>
      <c r="M17" s="1"/>
      <c r="N17" s="1"/>
      <c r="O17" s="1"/>
      <c r="P17" s="19"/>
    </row>
    <row r="18" spans="1:16" x14ac:dyDescent="0.4">
      <c r="A18" s="200"/>
      <c r="B18" s="20"/>
      <c r="C18" s="21"/>
      <c r="D18" s="21"/>
      <c r="E18" s="21"/>
      <c r="F18" s="21"/>
      <c r="G18" s="21"/>
      <c r="H18" s="21"/>
      <c r="I18" s="21"/>
      <c r="J18" s="21"/>
      <c r="K18" s="21"/>
      <c r="L18" s="21"/>
      <c r="M18" s="21"/>
      <c r="N18" s="21"/>
      <c r="O18" s="21"/>
      <c r="P18" s="22"/>
    </row>
    <row r="19" spans="1:16" x14ac:dyDescent="0.4">
      <c r="A19" s="200" t="s">
        <v>42</v>
      </c>
      <c r="B19" s="18" t="s">
        <v>120</v>
      </c>
      <c r="C19" s="1" t="str">
        <f>IF(ISBLANK(INDEX(入力画面!B4:AI75,入力画面!C2,28)),"",INDEX(入力画面!B4:AI75,入力画面!C2,28))</f>
        <v>随時</v>
      </c>
      <c r="E19" s="1"/>
      <c r="F19" s="1"/>
      <c r="G19" s="1"/>
      <c r="H19" s="1"/>
      <c r="I19" s="16"/>
      <c r="J19" s="1"/>
      <c r="K19" s="42"/>
      <c r="L19" s="42"/>
      <c r="M19" s="42"/>
      <c r="N19" s="42"/>
      <c r="O19" s="42"/>
      <c r="P19" s="145"/>
    </row>
    <row r="20" spans="1:16" x14ac:dyDescent="0.4">
      <c r="A20" s="200"/>
      <c r="B20" s="18" t="s">
        <v>48</v>
      </c>
      <c r="C20" s="143" t="str">
        <f>IF(ISBLANK(INDEX(入力画面!B4:AI75,入力画面!C2,29)),"",INDEX(入力画面!B4:AI75,入力画面!C2,29))</f>
        <v>老人保健施設愛泉館</v>
      </c>
      <c r="E20" s="1"/>
      <c r="F20" s="1"/>
      <c r="G20" s="1"/>
      <c r="H20" s="1"/>
      <c r="I20" s="1"/>
      <c r="J20" s="1"/>
      <c r="K20" s="1"/>
      <c r="L20" s="1"/>
      <c r="M20" s="1"/>
      <c r="N20" s="1"/>
      <c r="O20" s="1"/>
      <c r="P20" s="19"/>
    </row>
    <row r="21" spans="1:16" x14ac:dyDescent="0.4">
      <c r="A21" s="200"/>
      <c r="B21" s="20"/>
      <c r="C21" s="21"/>
      <c r="D21" s="21"/>
      <c r="E21" s="21"/>
      <c r="F21" s="21"/>
      <c r="G21" s="21"/>
      <c r="H21" s="21"/>
      <c r="I21" s="21"/>
      <c r="J21" s="21"/>
      <c r="K21" s="21"/>
      <c r="L21" s="21"/>
      <c r="M21" s="21"/>
      <c r="N21" s="21"/>
      <c r="O21" s="21"/>
      <c r="P21" s="22"/>
    </row>
    <row r="22" spans="1:16" ht="40.5" customHeight="1" x14ac:dyDescent="0.4">
      <c r="A22" s="149" t="s">
        <v>3</v>
      </c>
      <c r="B22" s="207" t="s">
        <v>131</v>
      </c>
      <c r="C22" s="266"/>
      <c r="D22" s="267"/>
      <c r="E22" s="240" t="str">
        <f>IF(ISBLANK(INDEX(入力画面!B4:AE75,入力画面!C2,6)),"",INDEX(入力画面!B4:AE75,入力画面!C2,6))</f>
        <v>塩谷　敬子</v>
      </c>
      <c r="F22" s="195"/>
      <c r="G22" s="195"/>
      <c r="H22" s="195"/>
      <c r="I22" s="296" t="s">
        <v>134</v>
      </c>
      <c r="J22" s="296"/>
      <c r="K22" s="297"/>
      <c r="L22" s="289" t="str">
        <f>IF(ISBLANK(INDEX(入力画面!B4:AE75,入力画面!C2,9)),"",INDEX(入力画面!B4:AE75,入力画面!C2,9))</f>
        <v>日進市米野木町南山987-44</v>
      </c>
      <c r="M22" s="290"/>
      <c r="N22" s="290"/>
      <c r="O22" s="290"/>
      <c r="P22" s="291"/>
    </row>
    <row r="23" spans="1:16" ht="18" customHeight="1" x14ac:dyDescent="0.4">
      <c r="A23" s="150"/>
      <c r="B23" s="152" t="s">
        <v>123</v>
      </c>
      <c r="C23" s="153"/>
      <c r="D23" s="298"/>
      <c r="E23" s="141" t="str">
        <f>IF(ISBLANK(INDEX(入力画面!B4:AE75,入力画面!C2,10)),"",INDEX(入力画面!B4:AE75,入力画面!C2,10))</f>
        <v>k.enya@aisenkan.net</v>
      </c>
      <c r="F23" s="142"/>
      <c r="G23" s="139"/>
      <c r="H23" s="139"/>
      <c r="I23" s="139"/>
      <c r="J23" s="139"/>
      <c r="K23" s="139"/>
      <c r="L23" s="139"/>
      <c r="M23" s="139"/>
      <c r="N23" s="139"/>
      <c r="O23" s="139"/>
      <c r="P23" s="140"/>
    </row>
    <row r="24" spans="1:16" ht="14.1" customHeight="1" x14ac:dyDescent="0.4">
      <c r="A24" s="150"/>
      <c r="B24" s="156"/>
      <c r="C24" s="157"/>
      <c r="D24" s="299"/>
      <c r="E24" s="300" t="s">
        <v>655</v>
      </c>
      <c r="F24" s="301"/>
      <c r="G24" s="301"/>
      <c r="H24" s="301"/>
      <c r="I24" s="301"/>
      <c r="J24" s="301"/>
      <c r="K24" s="301"/>
      <c r="L24" s="301"/>
      <c r="M24" s="301"/>
      <c r="N24" s="301"/>
      <c r="O24" s="301"/>
      <c r="P24" s="302"/>
    </row>
    <row r="25" spans="1:16" ht="24.75" customHeight="1" x14ac:dyDescent="0.4">
      <c r="A25" s="151"/>
      <c r="B25" s="207" t="s">
        <v>50</v>
      </c>
      <c r="C25" s="266"/>
      <c r="D25" s="267"/>
      <c r="E25" s="234" t="str">
        <f>IF(ISBLANK(INDEX(入力画面!B4:AE75,入力画面!C2,11)),"",INDEX(入力画面!B4:AE75,入力画面!C2,11))</f>
        <v>0561-74-1711</v>
      </c>
      <c r="F25" s="235"/>
      <c r="G25" s="235"/>
      <c r="H25" s="235"/>
      <c r="I25" s="236"/>
      <c r="J25" s="206" t="s">
        <v>51</v>
      </c>
      <c r="K25" s="206"/>
      <c r="L25" s="206"/>
      <c r="M25" s="232" t="str">
        <f>IF(ISBLANK(INDEX(入力画面!B4:AE75,入力画面!C2,12)),"",INDEX(入力画面!B4:AE75,入力画面!C2,12))</f>
        <v>0561-74-2971</v>
      </c>
      <c r="N25" s="232"/>
      <c r="O25" s="232"/>
      <c r="P25" s="232"/>
    </row>
    <row r="26" spans="1:16" ht="29.25" customHeight="1" x14ac:dyDescent="0.4">
      <c r="A26" s="10" t="s">
        <v>5</v>
      </c>
      <c r="B26" s="32" t="s">
        <v>1179</v>
      </c>
      <c r="C26" s="5">
        <f>IF(ISBLANK(INDEX(入力画面!B4:AI75,入力画面!C2,20)),"",INDEX(入力画面!B4:AI75,入力画面!C2,20))</f>
        <v>73</v>
      </c>
      <c r="D26" s="5" t="s">
        <v>1180</v>
      </c>
      <c r="E26" s="5" t="s">
        <v>1181</v>
      </c>
      <c r="F26" s="5">
        <f>IF(ISBLANK(INDEX(入力画面!B4:AI75,入力画面!C2,21)),"",INDEX(入力画面!B4:AI75,入力画面!C2,21))</f>
        <v>8</v>
      </c>
      <c r="G26" s="5" t="s">
        <v>1180</v>
      </c>
      <c r="H26" s="58" t="s">
        <v>1177</v>
      </c>
      <c r="I26" s="5" t="s">
        <v>1183</v>
      </c>
      <c r="J26" s="5">
        <f>IF(ISBLANK(INDEX(入力画面!B4:AI75,入力画面!C2,22)),"",INDEX(入力画面!B4:AI75,入力画面!C2,22))</f>
        <v>65</v>
      </c>
      <c r="K26" s="5" t="s">
        <v>1182</v>
      </c>
      <c r="L26" s="5"/>
      <c r="M26" s="5"/>
      <c r="N26" s="5"/>
      <c r="O26" s="5"/>
      <c r="P26" s="33"/>
    </row>
    <row r="27" spans="1:16" ht="29.25" customHeight="1" x14ac:dyDescent="0.4">
      <c r="A27" s="10" t="s">
        <v>38</v>
      </c>
      <c r="B27" s="262" t="str">
        <f>IF(ISBLANK(INDEX(入力画面!B4:AI75,入力画面!C2,23)),"",INDEX(入力画面!B4:AI75,入力画面!C2,23))</f>
        <v>なし</v>
      </c>
      <c r="C27" s="263"/>
      <c r="D27" s="263"/>
      <c r="E27" s="263"/>
      <c r="F27" s="263"/>
      <c r="G27" s="263"/>
      <c r="H27" s="263"/>
      <c r="I27" s="263"/>
      <c r="J27" s="263"/>
      <c r="K27" s="263"/>
      <c r="L27" s="263"/>
      <c r="M27" s="263"/>
      <c r="N27" s="263"/>
      <c r="O27" s="263"/>
      <c r="P27" s="264"/>
    </row>
    <row r="28" spans="1:16" x14ac:dyDescent="0.4">
      <c r="A28" s="2"/>
      <c r="B28" s="1"/>
      <c r="C28" s="1"/>
      <c r="D28" s="1"/>
      <c r="E28" s="1"/>
      <c r="F28" s="1"/>
      <c r="G28" s="1"/>
      <c r="H28" s="1"/>
      <c r="I28" s="1"/>
      <c r="J28" s="1"/>
      <c r="K28" s="1"/>
      <c r="L28" s="1"/>
      <c r="M28" s="1"/>
      <c r="N28" s="1"/>
      <c r="O28" s="1"/>
      <c r="P28" s="1"/>
    </row>
    <row r="29" spans="1:16" ht="21.75" customHeight="1" x14ac:dyDescent="0.4">
      <c r="A29" s="207" t="s">
        <v>132</v>
      </c>
      <c r="B29" s="303" t="str">
        <f>IF(ISBLANK(INDEX(入力画面!B4:AI75,入力画面!C2,30)),"",INDEX(入力画面!B4:AI75,入力画面!C2,30))</f>
        <v>当施設内でプログラム協力・運営やご利用者との関わりを行います</v>
      </c>
      <c r="C29" s="304"/>
      <c r="D29" s="304"/>
      <c r="E29" s="304"/>
      <c r="F29" s="304"/>
      <c r="G29" s="304"/>
      <c r="H29" s="304"/>
      <c r="I29" s="304"/>
      <c r="J29" s="304"/>
      <c r="K29" s="304"/>
      <c r="L29" s="304"/>
      <c r="M29" s="304"/>
      <c r="N29" s="304"/>
      <c r="O29" s="304"/>
      <c r="P29" s="305"/>
    </row>
    <row r="30" spans="1:16" x14ac:dyDescent="0.4">
      <c r="A30" s="207"/>
      <c r="B30" s="306"/>
      <c r="C30" s="307"/>
      <c r="D30" s="307"/>
      <c r="E30" s="307"/>
      <c r="F30" s="307"/>
      <c r="G30" s="307"/>
      <c r="H30" s="307"/>
      <c r="I30" s="307"/>
      <c r="J30" s="307"/>
      <c r="K30" s="307"/>
      <c r="L30" s="307"/>
      <c r="M30" s="307"/>
      <c r="N30" s="307"/>
      <c r="O30" s="307"/>
      <c r="P30" s="308"/>
    </row>
    <row r="31" spans="1:16" x14ac:dyDescent="0.4">
      <c r="A31" s="207"/>
      <c r="B31" s="309"/>
      <c r="C31" s="310"/>
      <c r="D31" s="310"/>
      <c r="E31" s="310"/>
      <c r="F31" s="310"/>
      <c r="G31" s="310"/>
      <c r="H31" s="310"/>
      <c r="I31" s="310"/>
      <c r="J31" s="310"/>
      <c r="K31" s="310"/>
      <c r="L31" s="310"/>
      <c r="M31" s="310"/>
      <c r="N31" s="310"/>
      <c r="O31" s="310"/>
      <c r="P31" s="311"/>
    </row>
    <row r="32" spans="1:16" x14ac:dyDescent="0.4">
      <c r="A32" s="2"/>
      <c r="B32" s="21"/>
      <c r="C32" s="21"/>
      <c r="D32" s="21"/>
      <c r="E32" s="21"/>
      <c r="F32" s="21"/>
      <c r="G32" s="21"/>
      <c r="H32" s="21"/>
      <c r="I32" s="21"/>
      <c r="J32" s="21"/>
      <c r="K32" s="21"/>
      <c r="L32" s="21"/>
      <c r="M32" s="21"/>
      <c r="N32" s="21"/>
      <c r="O32" s="21"/>
      <c r="P32" s="21"/>
    </row>
    <row r="33" spans="1:16" x14ac:dyDescent="0.4">
      <c r="A33" s="206" t="s">
        <v>129</v>
      </c>
      <c r="B33" s="41"/>
      <c r="C33" s="43"/>
      <c r="D33" s="43"/>
      <c r="E33" s="43"/>
      <c r="F33" s="43"/>
      <c r="G33" s="43"/>
      <c r="H33" s="43"/>
      <c r="I33" s="43"/>
      <c r="J33" s="43"/>
      <c r="K33" s="43"/>
      <c r="L33" s="43"/>
      <c r="M33" s="43"/>
      <c r="N33" s="43"/>
      <c r="O33" s="43"/>
      <c r="P33" s="6"/>
    </row>
    <row r="34" spans="1:16" x14ac:dyDescent="0.4">
      <c r="A34" s="206"/>
      <c r="B34" s="18" t="s">
        <v>56</v>
      </c>
      <c r="C34" s="1"/>
      <c r="D34" s="36" t="str">
        <f>IF(ISBLANK(INDEX(入力画面!B4:AI75,入力画面!C2,33)),"",INDEX(入力画面!B4:AI75,入力画面!C2,33))</f>
        <v>http://care-net.biz/23/aisenkan</v>
      </c>
      <c r="E34" s="1"/>
      <c r="F34" s="1"/>
      <c r="G34" s="1"/>
      <c r="H34" s="1"/>
      <c r="I34" s="1"/>
      <c r="J34" s="1"/>
      <c r="K34" s="1"/>
      <c r="L34" s="1"/>
      <c r="M34" s="1"/>
      <c r="N34" s="1"/>
      <c r="O34" s="1"/>
      <c r="P34" s="19"/>
    </row>
    <row r="35" spans="1:16" x14ac:dyDescent="0.4">
      <c r="A35" s="206"/>
      <c r="B35" s="18" t="s">
        <v>57</v>
      </c>
      <c r="C35" s="1"/>
      <c r="D35" s="1"/>
      <c r="E35" s="1"/>
      <c r="F35" s="1"/>
      <c r="G35" s="1"/>
      <c r="H35" s="1"/>
      <c r="I35" s="1"/>
      <c r="J35" s="1"/>
      <c r="K35" s="1"/>
      <c r="L35" s="1"/>
      <c r="M35" s="1"/>
      <c r="N35" s="1"/>
      <c r="O35" s="1"/>
      <c r="P35" s="19"/>
    </row>
    <row r="36" spans="1:16" x14ac:dyDescent="0.4">
      <c r="A36" s="206"/>
      <c r="B36" s="45"/>
      <c r="C36" s="21"/>
      <c r="D36" s="21"/>
      <c r="E36" s="21"/>
      <c r="F36" s="21"/>
      <c r="G36" s="21"/>
      <c r="H36" s="21"/>
      <c r="I36" s="21"/>
      <c r="J36" s="21"/>
      <c r="K36" s="21"/>
      <c r="L36" s="21"/>
      <c r="M36" s="21"/>
      <c r="N36" s="21"/>
      <c r="O36" s="21"/>
      <c r="P36" s="22"/>
    </row>
    <row r="37" spans="1:16" x14ac:dyDescent="0.4">
      <c r="A37" s="1"/>
      <c r="B37" s="1"/>
      <c r="C37" s="1"/>
      <c r="D37" s="1"/>
      <c r="E37" s="1"/>
      <c r="F37" s="1"/>
      <c r="G37" s="1"/>
      <c r="H37" s="1"/>
      <c r="I37" s="1"/>
      <c r="J37" s="1"/>
      <c r="K37" s="1"/>
      <c r="L37" s="1"/>
      <c r="M37" s="1"/>
      <c r="N37" s="1"/>
      <c r="O37" s="1"/>
      <c r="P37" s="1"/>
    </row>
    <row r="38" spans="1:16" x14ac:dyDescent="0.4">
      <c r="A38" s="1"/>
      <c r="B38" s="1"/>
      <c r="C38" s="1"/>
      <c r="D38" s="1"/>
      <c r="E38" s="1"/>
      <c r="F38" s="1"/>
      <c r="G38" s="1"/>
      <c r="H38" s="1"/>
      <c r="I38" s="1"/>
      <c r="J38" s="1"/>
      <c r="K38" s="1"/>
      <c r="L38" s="1"/>
      <c r="M38" s="1"/>
      <c r="N38" s="1"/>
      <c r="O38" s="1"/>
      <c r="P38" s="1"/>
    </row>
    <row r="39" spans="1:16" x14ac:dyDescent="0.4">
      <c r="A39" s="1"/>
      <c r="B39" s="1"/>
      <c r="C39" s="1"/>
      <c r="D39" s="1"/>
      <c r="E39" s="1"/>
      <c r="F39" s="1"/>
      <c r="G39" s="1"/>
      <c r="H39" s="1"/>
      <c r="I39" s="1"/>
      <c r="J39" s="1"/>
      <c r="K39" s="1"/>
      <c r="L39" s="1"/>
      <c r="M39" s="1"/>
      <c r="N39" s="1"/>
      <c r="O39" s="1"/>
      <c r="P39" s="1"/>
    </row>
    <row r="40" spans="1:16" x14ac:dyDescent="0.4">
      <c r="A40" s="1"/>
      <c r="B40" s="1"/>
      <c r="C40" s="1"/>
      <c r="D40" s="1"/>
      <c r="E40" s="1"/>
      <c r="F40" s="1"/>
      <c r="G40" s="1"/>
      <c r="H40" s="1"/>
      <c r="I40" s="1"/>
      <c r="J40" s="1"/>
      <c r="K40" s="1"/>
      <c r="L40" s="1"/>
      <c r="M40" s="1"/>
      <c r="N40" s="1"/>
      <c r="O40" s="1"/>
      <c r="P40" s="1"/>
    </row>
    <row r="41" spans="1:16" x14ac:dyDescent="0.4">
      <c r="A41" s="1"/>
      <c r="B41" s="1"/>
      <c r="C41" s="1"/>
      <c r="D41" s="1"/>
      <c r="E41" s="1"/>
      <c r="F41" s="1"/>
      <c r="G41" s="1"/>
      <c r="H41" s="1"/>
      <c r="I41" s="1"/>
      <c r="J41" s="1"/>
      <c r="K41" s="1"/>
      <c r="L41" s="1"/>
      <c r="M41" s="1"/>
      <c r="N41" s="1"/>
      <c r="O41" s="1"/>
      <c r="P41" s="1"/>
    </row>
    <row r="42" spans="1:16" x14ac:dyDescent="0.4">
      <c r="A42" s="1"/>
      <c r="B42" s="1"/>
      <c r="C42" s="1"/>
      <c r="D42" s="1"/>
      <c r="E42" s="1"/>
      <c r="F42" s="1"/>
      <c r="G42" s="1"/>
      <c r="H42" s="1"/>
      <c r="I42" s="1"/>
      <c r="J42" s="1"/>
      <c r="K42" s="1"/>
      <c r="L42" s="1"/>
      <c r="M42" s="1"/>
      <c r="N42" s="1"/>
      <c r="O42" s="1"/>
      <c r="P42" s="1"/>
    </row>
    <row r="43" spans="1:16" x14ac:dyDescent="0.4">
      <c r="A43" s="1"/>
      <c r="B43" s="1"/>
      <c r="C43" s="1"/>
      <c r="D43" s="1"/>
      <c r="E43" s="1"/>
      <c r="F43" s="1"/>
      <c r="G43" s="1"/>
      <c r="H43" s="1"/>
      <c r="I43" s="1"/>
      <c r="J43" s="1"/>
      <c r="K43" s="1"/>
      <c r="L43" s="1"/>
      <c r="M43" s="1"/>
      <c r="N43" s="1"/>
      <c r="O43" s="1"/>
      <c r="P43" s="1"/>
    </row>
    <row r="44" spans="1:16" x14ac:dyDescent="0.4">
      <c r="A44" s="1"/>
      <c r="B44" s="1"/>
      <c r="C44" s="1"/>
      <c r="D44" s="1"/>
      <c r="E44" s="1"/>
      <c r="F44" s="1"/>
      <c r="G44" s="1"/>
      <c r="H44" s="1"/>
      <c r="I44" s="1"/>
      <c r="J44" s="1"/>
      <c r="K44" s="1"/>
      <c r="L44" s="1"/>
      <c r="M44" s="1"/>
      <c r="N44" s="1"/>
      <c r="O44" s="1"/>
      <c r="P44" s="1"/>
    </row>
    <row r="45" spans="1:16" x14ac:dyDescent="0.4">
      <c r="A45" s="1"/>
      <c r="B45" s="1"/>
      <c r="C45" s="1"/>
      <c r="D45" s="1"/>
      <c r="E45" s="1"/>
      <c r="F45" s="1"/>
      <c r="G45" s="1"/>
      <c r="H45" s="1"/>
      <c r="I45" s="1"/>
      <c r="J45" s="1"/>
      <c r="K45" s="1"/>
      <c r="L45" s="1"/>
      <c r="M45" s="1"/>
      <c r="N45" s="1"/>
      <c r="O45" s="1"/>
      <c r="P45" s="1"/>
    </row>
    <row r="46" spans="1:16" x14ac:dyDescent="0.4">
      <c r="A46" s="1"/>
      <c r="B46" s="1"/>
      <c r="C46" s="1"/>
      <c r="D46" s="1"/>
      <c r="E46" s="1"/>
      <c r="F46" s="1"/>
      <c r="G46" s="1"/>
      <c r="H46" s="1"/>
      <c r="I46" s="1"/>
      <c r="J46" s="1"/>
      <c r="K46" s="1"/>
      <c r="L46" s="1"/>
      <c r="M46" s="1"/>
      <c r="N46" s="1"/>
      <c r="O46" s="1"/>
      <c r="P46" s="1"/>
    </row>
    <row r="47" spans="1:16" x14ac:dyDescent="0.4">
      <c r="A47" s="1"/>
      <c r="B47" s="1"/>
      <c r="C47" s="1"/>
      <c r="D47" s="1"/>
      <c r="E47" s="1"/>
      <c r="F47" s="1"/>
      <c r="G47" s="1"/>
      <c r="H47" s="1"/>
      <c r="I47" s="1"/>
      <c r="J47" s="1"/>
      <c r="K47" s="1"/>
      <c r="L47" s="1"/>
      <c r="M47" s="1"/>
      <c r="N47" s="1"/>
      <c r="O47" s="1"/>
      <c r="P47" s="1"/>
    </row>
    <row r="48" spans="1:16" x14ac:dyDescent="0.4">
      <c r="A48" s="1"/>
      <c r="B48" s="1"/>
      <c r="C48" s="1"/>
      <c r="D48" s="1"/>
      <c r="E48" s="1"/>
      <c r="F48" s="1"/>
      <c r="G48" s="1"/>
      <c r="H48" s="1"/>
      <c r="I48" s="1"/>
      <c r="J48" s="1"/>
      <c r="K48" s="1"/>
      <c r="L48" s="1"/>
      <c r="M48" s="1"/>
      <c r="N48" s="1"/>
      <c r="O48" s="1"/>
      <c r="P48" s="1"/>
    </row>
    <row r="49" spans="1:16" x14ac:dyDescent="0.4">
      <c r="A49" s="1"/>
      <c r="B49" s="1"/>
      <c r="C49" s="1"/>
      <c r="D49" s="1"/>
      <c r="E49" s="1"/>
      <c r="F49" s="1"/>
      <c r="G49" s="1"/>
      <c r="H49" s="1"/>
      <c r="I49" s="1"/>
      <c r="J49" s="1"/>
      <c r="K49" s="1"/>
      <c r="L49" s="1"/>
      <c r="M49" s="1"/>
      <c r="N49" s="1"/>
      <c r="O49" s="1"/>
      <c r="P49" s="1"/>
    </row>
    <row r="50" spans="1:16" x14ac:dyDescent="0.4">
      <c r="A50" s="1"/>
      <c r="B50" s="1"/>
      <c r="C50" s="1"/>
      <c r="D50" s="1"/>
      <c r="E50" s="1"/>
      <c r="F50" s="1"/>
      <c r="G50" s="1"/>
      <c r="H50" s="1"/>
      <c r="I50" s="1"/>
      <c r="J50" s="1"/>
      <c r="K50" s="1"/>
      <c r="L50" s="1"/>
      <c r="M50" s="1"/>
      <c r="N50" s="1"/>
      <c r="O50" s="1"/>
      <c r="P50" s="1"/>
    </row>
    <row r="51" spans="1:16" x14ac:dyDescent="0.4">
      <c r="A51" s="1"/>
      <c r="B51" s="1"/>
      <c r="C51" s="1"/>
      <c r="D51" s="1"/>
      <c r="E51" s="1"/>
      <c r="F51" s="1"/>
      <c r="G51" s="1"/>
      <c r="H51" s="1"/>
      <c r="I51" s="1"/>
      <c r="J51" s="1"/>
      <c r="K51" s="1"/>
      <c r="L51" s="1"/>
      <c r="M51" s="1"/>
      <c r="N51" s="1"/>
      <c r="O51" s="1"/>
      <c r="P51" s="1"/>
    </row>
    <row r="52" spans="1:16" x14ac:dyDescent="0.4">
      <c r="A52" s="1"/>
      <c r="B52" s="1"/>
      <c r="C52" s="1"/>
      <c r="D52" s="1"/>
      <c r="E52" s="1"/>
      <c r="F52" s="1"/>
      <c r="G52" s="1"/>
      <c r="H52" s="1"/>
      <c r="I52" s="1"/>
      <c r="J52" s="1"/>
      <c r="K52" s="1"/>
      <c r="L52" s="1"/>
      <c r="M52" s="1"/>
      <c r="N52" s="1"/>
      <c r="O52" s="1"/>
      <c r="P52" s="1"/>
    </row>
    <row r="53" spans="1:16" x14ac:dyDescent="0.4">
      <c r="A53" s="1"/>
      <c r="B53" s="1"/>
      <c r="C53" s="1"/>
      <c r="D53" s="1"/>
      <c r="E53" s="1"/>
      <c r="F53" s="1"/>
      <c r="G53" s="1"/>
      <c r="H53" s="1"/>
      <c r="I53" s="1"/>
      <c r="J53" s="1"/>
      <c r="K53" s="1"/>
      <c r="L53" s="1"/>
      <c r="M53" s="1"/>
      <c r="N53" s="1"/>
      <c r="O53" s="1"/>
      <c r="P53" s="1"/>
    </row>
    <row r="54" spans="1:16" x14ac:dyDescent="0.4">
      <c r="A54" s="1"/>
      <c r="B54" s="1"/>
      <c r="C54" s="1"/>
      <c r="D54" s="1"/>
      <c r="E54" s="1"/>
      <c r="F54" s="1"/>
      <c r="G54" s="1"/>
      <c r="H54" s="1"/>
      <c r="I54" s="1"/>
      <c r="J54" s="1"/>
      <c r="K54" s="1"/>
      <c r="L54" s="1"/>
      <c r="M54" s="1"/>
      <c r="N54" s="1"/>
      <c r="O54" s="1"/>
      <c r="P54" s="1"/>
    </row>
    <row r="55" spans="1:16" x14ac:dyDescent="0.4">
      <c r="A55" s="1"/>
      <c r="B55" s="1"/>
      <c r="C55" s="1"/>
      <c r="D55" s="1"/>
      <c r="E55" s="1"/>
      <c r="F55" s="1"/>
      <c r="G55" s="1"/>
      <c r="H55" s="1"/>
      <c r="I55" s="1"/>
      <c r="J55" s="1"/>
      <c r="K55" s="1"/>
      <c r="L55" s="1"/>
      <c r="M55" s="1"/>
      <c r="N55" s="1"/>
      <c r="O55" s="1"/>
      <c r="P55" s="1"/>
    </row>
    <row r="56" spans="1:16" x14ac:dyDescent="0.4">
      <c r="A56" s="1"/>
      <c r="B56" s="1"/>
      <c r="C56" s="1"/>
      <c r="D56" s="1"/>
      <c r="E56" s="1"/>
      <c r="F56" s="1"/>
      <c r="G56" s="1"/>
      <c r="H56" s="1"/>
      <c r="I56" s="1"/>
      <c r="J56" s="1"/>
      <c r="K56" s="1"/>
      <c r="L56" s="1"/>
      <c r="M56" s="1"/>
      <c r="N56" s="1"/>
      <c r="O56" s="1"/>
      <c r="P56" s="1"/>
    </row>
    <row r="57" spans="1:16" x14ac:dyDescent="0.4">
      <c r="A57" s="1"/>
      <c r="B57" s="1"/>
      <c r="C57" s="1"/>
      <c r="D57" s="1"/>
      <c r="E57" s="1"/>
      <c r="F57" s="1"/>
      <c r="G57" s="1"/>
      <c r="H57" s="1"/>
      <c r="I57" s="1"/>
      <c r="J57" s="1"/>
      <c r="K57" s="1"/>
      <c r="L57" s="1"/>
      <c r="M57" s="1"/>
      <c r="N57" s="1"/>
      <c r="O57" s="1"/>
      <c r="P57" s="1"/>
    </row>
    <row r="58" spans="1:16" x14ac:dyDescent="0.4">
      <c r="A58" s="1"/>
      <c r="B58" s="1"/>
      <c r="C58" s="1"/>
      <c r="D58" s="1"/>
      <c r="E58" s="1"/>
      <c r="F58" s="1"/>
      <c r="G58" s="1"/>
      <c r="H58" s="1"/>
      <c r="I58" s="1"/>
      <c r="J58" s="1"/>
      <c r="K58" s="1"/>
      <c r="L58" s="1"/>
      <c r="M58" s="1"/>
      <c r="N58" s="1"/>
      <c r="O58" s="1"/>
      <c r="P58" s="1"/>
    </row>
    <row r="59" spans="1:16" x14ac:dyDescent="0.4">
      <c r="A59" s="1"/>
      <c r="B59" s="1"/>
      <c r="C59" s="1"/>
      <c r="D59" s="1"/>
      <c r="E59" s="1"/>
      <c r="F59" s="1"/>
      <c r="G59" s="1"/>
      <c r="H59" s="1"/>
      <c r="I59" s="1"/>
      <c r="J59" s="1"/>
      <c r="K59" s="1"/>
      <c r="L59" s="1"/>
      <c r="M59" s="1"/>
      <c r="N59" s="1"/>
      <c r="O59" s="1"/>
      <c r="P59" s="1"/>
    </row>
    <row r="60" spans="1:16" x14ac:dyDescent="0.4">
      <c r="A60" s="1"/>
      <c r="B60" s="1"/>
      <c r="C60" s="1"/>
      <c r="D60" s="1"/>
      <c r="E60" s="1"/>
      <c r="F60" s="1"/>
      <c r="G60" s="1"/>
      <c r="H60" s="1"/>
      <c r="I60" s="1"/>
      <c r="J60" s="1"/>
      <c r="K60" s="1"/>
      <c r="L60" s="1"/>
      <c r="M60" s="1"/>
      <c r="N60" s="1"/>
      <c r="O60" s="1"/>
      <c r="P60" s="1"/>
    </row>
    <row r="61" spans="1:16" x14ac:dyDescent="0.4">
      <c r="A61" s="1"/>
      <c r="B61" s="1"/>
      <c r="C61" s="1"/>
      <c r="D61" s="1"/>
      <c r="E61" s="1"/>
      <c r="F61" s="1"/>
      <c r="G61" s="1"/>
      <c r="H61" s="1"/>
      <c r="I61" s="1"/>
      <c r="J61" s="1"/>
      <c r="K61" s="1"/>
      <c r="L61" s="1"/>
      <c r="M61" s="1"/>
      <c r="N61" s="1"/>
      <c r="O61" s="1"/>
      <c r="P61" s="1"/>
    </row>
    <row r="62" spans="1:16" x14ac:dyDescent="0.4">
      <c r="A62" s="1"/>
      <c r="B62" s="1"/>
      <c r="C62" s="1"/>
      <c r="D62" s="1"/>
      <c r="E62" s="1"/>
      <c r="F62" s="1"/>
      <c r="G62" s="1"/>
      <c r="H62" s="1"/>
      <c r="I62" s="1"/>
      <c r="J62" s="1"/>
      <c r="K62" s="1"/>
      <c r="L62" s="1"/>
      <c r="M62" s="1"/>
      <c r="N62" s="1"/>
      <c r="O62" s="1"/>
      <c r="P62" s="1"/>
    </row>
    <row r="63" spans="1:16" x14ac:dyDescent="0.4">
      <c r="A63" s="1"/>
      <c r="B63" s="1"/>
      <c r="C63" s="1"/>
      <c r="D63" s="1"/>
      <c r="E63" s="1"/>
      <c r="F63" s="1"/>
      <c r="G63" s="1"/>
      <c r="H63" s="1"/>
      <c r="I63" s="1"/>
      <c r="J63" s="1"/>
      <c r="K63" s="1"/>
      <c r="L63" s="1"/>
      <c r="M63" s="1"/>
      <c r="N63" s="1"/>
      <c r="O63" s="1"/>
      <c r="P63" s="1"/>
    </row>
    <row r="64" spans="1:16" x14ac:dyDescent="0.4">
      <c r="A64" s="1"/>
      <c r="B64" s="1"/>
      <c r="C64" s="1"/>
      <c r="D64" s="1"/>
      <c r="E64" s="1"/>
      <c r="F64" s="1"/>
      <c r="G64" s="1"/>
      <c r="H64" s="1"/>
      <c r="I64" s="1"/>
      <c r="J64" s="1"/>
      <c r="K64" s="1"/>
      <c r="L64" s="1"/>
      <c r="M64" s="1"/>
      <c r="N64" s="1"/>
      <c r="O64" s="1"/>
      <c r="P64" s="1"/>
    </row>
    <row r="65" spans="1:16" x14ac:dyDescent="0.4">
      <c r="A65" s="1"/>
      <c r="B65" s="1"/>
      <c r="C65" s="1"/>
      <c r="D65" s="1"/>
      <c r="E65" s="1"/>
      <c r="F65" s="1"/>
      <c r="G65" s="1"/>
      <c r="H65" s="1"/>
      <c r="I65" s="1"/>
      <c r="J65" s="1"/>
      <c r="K65" s="1"/>
      <c r="L65" s="1"/>
      <c r="M65" s="1"/>
      <c r="N65" s="1"/>
      <c r="O65" s="1"/>
      <c r="P65" s="1"/>
    </row>
    <row r="66" spans="1:16" x14ac:dyDescent="0.4">
      <c r="A66" s="1"/>
      <c r="B66" s="1"/>
      <c r="C66" s="1"/>
      <c r="D66" s="1"/>
      <c r="E66" s="1"/>
      <c r="F66" s="1"/>
      <c r="G66" s="1"/>
      <c r="H66" s="1"/>
      <c r="I66" s="1"/>
      <c r="J66" s="1"/>
      <c r="K66" s="1"/>
      <c r="L66" s="1"/>
      <c r="M66" s="1"/>
      <c r="N66" s="1"/>
      <c r="O66" s="1"/>
      <c r="P66" s="1"/>
    </row>
    <row r="67" spans="1:16" x14ac:dyDescent="0.4">
      <c r="A67" s="1"/>
      <c r="B67" s="1"/>
      <c r="C67" s="1"/>
      <c r="D67" s="1"/>
      <c r="E67" s="1"/>
      <c r="F67" s="1"/>
      <c r="G67" s="1"/>
      <c r="H67" s="1"/>
      <c r="I67" s="1"/>
      <c r="J67" s="1"/>
      <c r="K67" s="1"/>
      <c r="L67" s="1"/>
      <c r="M67" s="1"/>
      <c r="N67" s="1"/>
      <c r="O67" s="1"/>
      <c r="P67" s="1"/>
    </row>
    <row r="68" spans="1:16" x14ac:dyDescent="0.4">
      <c r="A68" s="1"/>
      <c r="B68" s="1"/>
      <c r="C68" s="1"/>
      <c r="D68" s="1"/>
      <c r="E68" s="1"/>
      <c r="F68" s="1"/>
      <c r="G68" s="1"/>
      <c r="H68" s="1"/>
      <c r="I68" s="1"/>
      <c r="J68" s="1"/>
      <c r="K68" s="1"/>
      <c r="L68" s="1"/>
      <c r="M68" s="1"/>
      <c r="N68" s="1"/>
      <c r="O68" s="1"/>
      <c r="P68" s="1"/>
    </row>
    <row r="69" spans="1:16" x14ac:dyDescent="0.4">
      <c r="A69" s="1"/>
      <c r="B69" s="1"/>
      <c r="C69" s="1"/>
      <c r="D69" s="1"/>
      <c r="E69" s="1"/>
      <c r="F69" s="1"/>
      <c r="G69" s="1"/>
      <c r="H69" s="1"/>
      <c r="I69" s="1"/>
      <c r="J69" s="1"/>
      <c r="K69" s="1"/>
      <c r="L69" s="1"/>
      <c r="M69" s="1"/>
      <c r="N69" s="1"/>
      <c r="O69" s="1"/>
      <c r="P69" s="1"/>
    </row>
    <row r="70" spans="1:16" x14ac:dyDescent="0.4">
      <c r="A70" s="1"/>
      <c r="B70" s="1"/>
      <c r="C70" s="1"/>
      <c r="D70" s="1"/>
      <c r="E70" s="1"/>
      <c r="F70" s="1"/>
      <c r="G70" s="1"/>
      <c r="H70" s="1"/>
      <c r="I70" s="1"/>
      <c r="J70" s="1"/>
      <c r="K70" s="1"/>
      <c r="L70" s="1"/>
      <c r="M70" s="1"/>
      <c r="N70" s="1"/>
      <c r="O70" s="1"/>
      <c r="P70" s="1"/>
    </row>
    <row r="71" spans="1:16" x14ac:dyDescent="0.4">
      <c r="A71" s="1"/>
      <c r="B71" s="1"/>
      <c r="C71" s="1"/>
      <c r="D71" s="1"/>
      <c r="E71" s="1"/>
      <c r="F71" s="1"/>
      <c r="G71" s="1"/>
      <c r="H71" s="1"/>
      <c r="I71" s="1"/>
      <c r="J71" s="1"/>
      <c r="K71" s="1"/>
      <c r="L71" s="1"/>
      <c r="M71" s="1"/>
      <c r="N71" s="1"/>
      <c r="O71" s="1"/>
      <c r="P71" s="1"/>
    </row>
    <row r="72" spans="1:16" x14ac:dyDescent="0.4">
      <c r="A72" s="1"/>
      <c r="B72" s="1"/>
      <c r="C72" s="1"/>
      <c r="D72" s="1"/>
      <c r="E72" s="1"/>
      <c r="F72" s="1"/>
      <c r="G72" s="1"/>
      <c r="H72" s="1"/>
      <c r="I72" s="1"/>
      <c r="J72" s="1"/>
      <c r="K72" s="1"/>
      <c r="L72" s="1"/>
      <c r="M72" s="1"/>
      <c r="N72" s="1"/>
      <c r="O72" s="1"/>
      <c r="P72" s="1"/>
    </row>
    <row r="73" spans="1:16" x14ac:dyDescent="0.4">
      <c r="A73" s="1"/>
      <c r="B73" s="1"/>
      <c r="C73" s="1"/>
      <c r="D73" s="1"/>
      <c r="E73" s="1"/>
      <c r="F73" s="1"/>
      <c r="G73" s="1"/>
      <c r="H73" s="1"/>
      <c r="I73" s="1"/>
      <c r="J73" s="1"/>
      <c r="K73" s="1"/>
      <c r="L73" s="1"/>
      <c r="M73" s="1"/>
      <c r="N73" s="1"/>
      <c r="O73" s="1"/>
      <c r="P73" s="1"/>
    </row>
    <row r="74" spans="1:16" x14ac:dyDescent="0.4">
      <c r="A74" s="1"/>
      <c r="B74" s="1"/>
      <c r="C74" s="1"/>
      <c r="D74" s="1"/>
      <c r="E74" s="1"/>
      <c r="F74" s="1"/>
      <c r="G74" s="1"/>
      <c r="H74" s="1"/>
      <c r="I74" s="1"/>
      <c r="J74" s="1"/>
      <c r="K74" s="1"/>
      <c r="L74" s="1"/>
      <c r="M74" s="1"/>
      <c r="N74" s="1"/>
      <c r="O74" s="1"/>
      <c r="P74" s="1"/>
    </row>
    <row r="75" spans="1:16" x14ac:dyDescent="0.4">
      <c r="A75" s="1"/>
      <c r="B75" s="1"/>
      <c r="C75" s="1"/>
      <c r="D75" s="1"/>
      <c r="E75" s="1"/>
      <c r="F75" s="1"/>
      <c r="G75" s="1"/>
      <c r="H75" s="1"/>
      <c r="I75" s="1"/>
      <c r="J75" s="1"/>
      <c r="K75" s="1"/>
      <c r="L75" s="1"/>
      <c r="M75" s="1"/>
      <c r="N75" s="1"/>
      <c r="O75" s="1"/>
      <c r="P75" s="1"/>
    </row>
    <row r="76" spans="1:16" x14ac:dyDescent="0.4">
      <c r="A76" s="1"/>
      <c r="B76" s="1"/>
      <c r="C76" s="1"/>
      <c r="D76" s="1"/>
      <c r="E76" s="1"/>
      <c r="F76" s="1"/>
      <c r="G76" s="1"/>
      <c r="H76" s="1"/>
      <c r="I76" s="1"/>
      <c r="J76" s="1"/>
      <c r="K76" s="1"/>
      <c r="L76" s="1"/>
      <c r="M76" s="1"/>
      <c r="N76" s="1"/>
      <c r="O76" s="1"/>
      <c r="P76" s="1"/>
    </row>
    <row r="77" spans="1:16" x14ac:dyDescent="0.4">
      <c r="A77" s="1"/>
      <c r="B77" s="1"/>
      <c r="C77" s="1"/>
      <c r="D77" s="1"/>
      <c r="E77" s="1"/>
      <c r="F77" s="1"/>
      <c r="G77" s="1"/>
      <c r="H77" s="1"/>
      <c r="I77" s="1"/>
      <c r="J77" s="1"/>
      <c r="K77" s="1"/>
      <c r="L77" s="1"/>
      <c r="M77" s="1"/>
      <c r="N77" s="1"/>
      <c r="O77" s="1"/>
      <c r="P77" s="1"/>
    </row>
    <row r="78" spans="1:16" x14ac:dyDescent="0.4">
      <c r="A78" s="1"/>
      <c r="B78" s="1"/>
      <c r="C78" s="1"/>
      <c r="D78" s="1"/>
      <c r="E78" s="1"/>
      <c r="F78" s="1"/>
      <c r="G78" s="1"/>
      <c r="H78" s="1"/>
      <c r="I78" s="1"/>
      <c r="J78" s="1"/>
      <c r="K78" s="1"/>
      <c r="L78" s="1"/>
      <c r="M78" s="1"/>
      <c r="N78" s="1"/>
      <c r="O78" s="1"/>
      <c r="P78" s="1"/>
    </row>
    <row r="79" spans="1:16" x14ac:dyDescent="0.4">
      <c r="A79" s="1"/>
      <c r="B79" s="1"/>
      <c r="C79" s="1"/>
      <c r="D79" s="1"/>
      <c r="E79" s="1"/>
      <c r="F79" s="1"/>
      <c r="G79" s="1"/>
      <c r="H79" s="1"/>
      <c r="I79" s="1"/>
      <c r="J79" s="1"/>
      <c r="K79" s="1"/>
      <c r="L79" s="1"/>
      <c r="M79" s="1"/>
      <c r="N79" s="1"/>
      <c r="O79" s="1"/>
      <c r="P79" s="1"/>
    </row>
    <row r="80" spans="1:16" x14ac:dyDescent="0.4">
      <c r="A80" s="1"/>
      <c r="B80" s="1"/>
      <c r="C80" s="1"/>
      <c r="D80" s="1"/>
      <c r="E80" s="1"/>
      <c r="F80" s="1"/>
      <c r="G80" s="1"/>
      <c r="H80" s="1"/>
      <c r="I80" s="1"/>
      <c r="J80" s="1"/>
      <c r="K80" s="1"/>
      <c r="L80" s="1"/>
      <c r="M80" s="1"/>
      <c r="N80" s="1"/>
      <c r="O80" s="1"/>
      <c r="P80" s="1"/>
    </row>
    <row r="81" spans="1:16" x14ac:dyDescent="0.4">
      <c r="A81" s="1"/>
      <c r="B81" s="1"/>
      <c r="C81" s="1"/>
      <c r="D81" s="1"/>
      <c r="E81" s="1"/>
      <c r="F81" s="1"/>
      <c r="G81" s="1"/>
      <c r="H81" s="1"/>
      <c r="I81" s="1"/>
      <c r="J81" s="1"/>
      <c r="K81" s="1"/>
      <c r="L81" s="1"/>
      <c r="M81" s="1"/>
      <c r="N81" s="1"/>
      <c r="O81" s="1"/>
      <c r="P81" s="1"/>
    </row>
    <row r="82" spans="1:16" x14ac:dyDescent="0.4">
      <c r="A82" s="1"/>
      <c r="B82" s="1"/>
      <c r="C82" s="1"/>
      <c r="D82" s="1"/>
      <c r="E82" s="1"/>
      <c r="F82" s="1"/>
      <c r="G82" s="1"/>
      <c r="H82" s="1"/>
      <c r="I82" s="1"/>
      <c r="J82" s="1"/>
      <c r="K82" s="1"/>
      <c r="L82" s="1"/>
      <c r="M82" s="1"/>
      <c r="N82" s="1"/>
      <c r="O82" s="1"/>
      <c r="P82" s="1"/>
    </row>
  </sheetData>
  <mergeCells count="29">
    <mergeCell ref="A33:A36"/>
    <mergeCell ref="A22:A25"/>
    <mergeCell ref="A19:A21"/>
    <mergeCell ref="I22:K22"/>
    <mergeCell ref="B23:D24"/>
    <mergeCell ref="E24:P24"/>
    <mergeCell ref="B29:P31"/>
    <mergeCell ref="A7:A9"/>
    <mergeCell ref="A10:A14"/>
    <mergeCell ref="A15:A18"/>
    <mergeCell ref="B27:P27"/>
    <mergeCell ref="A29:A31"/>
    <mergeCell ref="L22:P22"/>
    <mergeCell ref="B25:D25"/>
    <mergeCell ref="E25:I25"/>
    <mergeCell ref="J25:L25"/>
    <mergeCell ref="M25:P25"/>
    <mergeCell ref="B22:D22"/>
    <mergeCell ref="E22:H22"/>
    <mergeCell ref="B7:P9"/>
    <mergeCell ref="B10:P14"/>
    <mergeCell ref="B6:D6"/>
    <mergeCell ref="E6:F6"/>
    <mergeCell ref="B1:O1"/>
    <mergeCell ref="K3:L3"/>
    <mergeCell ref="B4:I4"/>
    <mergeCell ref="J4:P6"/>
    <mergeCell ref="B5:I5"/>
    <mergeCell ref="M3:P3"/>
  </mergeCells>
  <phoneticPr fontId="2"/>
  <pageMargins left="0.31496062992125984" right="0.31496062992125984" top="0.55118110236220474" bottom="0.55118110236220474" header="0.31496062992125984" footer="0.31496062992125984"/>
  <pageSetup paperSize="9" orientation="portrait" r:id="rId1"/>
  <headerFooter>
    <oddFooter>&amp;C&amp;"ＭＳ Ｐ明朝,標準"日進市社会福祉協議会ボランティアセンター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入力画面</vt:lpstr>
      <vt:lpstr>追加画面</vt:lpstr>
      <vt:lpstr>登録票(団体用)原本</vt:lpstr>
      <vt:lpstr>登録票(団体用)記入例</vt:lpstr>
      <vt:lpstr>団体紹介(HP用)記入例）</vt:lpstr>
      <vt:lpstr>団体紹介(HP用)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naoi</dc:creator>
  <cp:lastModifiedBy>honbu12</cp:lastModifiedBy>
  <cp:lastPrinted>2025-06-23T04:17:58Z</cp:lastPrinted>
  <dcterms:created xsi:type="dcterms:W3CDTF">2018-12-17T23:57:56Z</dcterms:created>
  <dcterms:modified xsi:type="dcterms:W3CDTF">2025-06-30T02:02:47Z</dcterms:modified>
</cp:coreProperties>
</file>